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xr:revisionPtr revIDLastSave="0" documentId="13_ncr:1_{1E2AED81-8E84-4655-958D-54F8600F3CE5}" xr6:coauthVersionLast="36" xr6:coauthVersionMax="36" xr10:uidLastSave="{00000000-0000-0000-0000-000000000000}"/>
  <bookViews>
    <workbookView xWindow="0" yWindow="0" windowWidth="28800" windowHeight="11760" tabRatio="738" xr2:uid="{00000000-000D-0000-FFFF-FFFF00000000}"/>
  </bookViews>
  <sheets>
    <sheet name="様式リスト" sheetId="2" r:id="rId1"/>
    <sheet name="様式7-1" sheetId="3" r:id="rId2"/>
    <sheet name="様式7-2" sheetId="22" r:id="rId3"/>
    <sheet name="様式7-3" sheetId="5" r:id="rId4"/>
    <sheet name="様式7-4" sheetId="6" r:id="rId5"/>
    <sheet name="様式7-5" sheetId="7" r:id="rId6"/>
    <sheet name="様式7-６-1" sheetId="21" r:id="rId7"/>
    <sheet name="様式7-６-2" sheetId="9" r:id="rId8"/>
    <sheet name="様式7-7" sheetId="11" r:id="rId9"/>
    <sheet name="様式7-8" sheetId="12" r:id="rId10"/>
    <sheet name="様式7-９-1" sheetId="14" r:id="rId11"/>
    <sheet name="様式7-９-2" sheetId="15" r:id="rId12"/>
    <sheet name="様式7-９-3" sheetId="16" r:id="rId13"/>
    <sheet name="様式7-９-4" sheetId="17" r:id="rId14"/>
    <sheet name="様式7-９-5" sheetId="18" r:id="rId15"/>
    <sheet name="様式7-10-1" sheetId="23" r:id="rId16"/>
    <sheet name="様式7-10-2 " sheetId="24" r:id="rId17"/>
    <sheet name="様式7-11-1" sheetId="19" r:id="rId18"/>
    <sheet name="様式7-11-2" sheetId="20" r:id="rId19"/>
  </sheets>
  <definedNames>
    <definedName name="_xlnm._FilterDatabase" localSheetId="16" hidden="1">'様式7-10-2 '!$B$2:$J$15</definedName>
    <definedName name="_xlnm._FilterDatabase" localSheetId="7" hidden="1">'様式7-６-2'!$B$2:$AD$15</definedName>
    <definedName name="_xlnm._FilterDatabase" localSheetId="8" hidden="1">'様式7-7'!$B$2:$AD$50</definedName>
    <definedName name="_xlnm._FilterDatabase" localSheetId="9" hidden="1">'様式7-8'!$B$1:$AE$1</definedName>
    <definedName name="_xlnm._FilterDatabase" localSheetId="10" hidden="1">'様式7-９-1'!$B$2:$AF$23</definedName>
    <definedName name="_xlnm._FilterDatabase" localSheetId="11" hidden="1">'様式7-９-2'!$B$2:$AF$15</definedName>
    <definedName name="_xlnm._FilterDatabase" localSheetId="12" hidden="1">'様式7-９-3'!$B$2:$AF$15</definedName>
    <definedName name="_xlnm._FilterDatabase" localSheetId="13" hidden="1">'様式7-９-4'!$B$2:$AF$15</definedName>
    <definedName name="_xlnm._FilterDatabase" localSheetId="14" hidden="1">'様式7-９-5'!$B$2:$AF$15</definedName>
    <definedName name="_xlnm.Print_Area" localSheetId="1">'様式7-1'!$B$2:$AG$12</definedName>
    <definedName name="_xlnm.Print_Area" localSheetId="15">'様式7-10-1'!$B$1:$L$34</definedName>
    <definedName name="_xlnm.Print_Area" localSheetId="16">'様式7-10-2 '!$B$1:$J$26</definedName>
    <definedName name="_xlnm.Print_Area" localSheetId="17">'様式7-11-1'!$B$2:$AE$40</definedName>
    <definedName name="_xlnm.Print_Area" localSheetId="18">'様式7-11-2'!$B$2:$AD$25</definedName>
    <definedName name="_xlnm.Print_Area" localSheetId="2">'様式7-2'!$B$2:$Y$70</definedName>
    <definedName name="_xlnm.Print_Area" localSheetId="3">'様式7-3'!$B$1:$AE$27</definedName>
    <definedName name="_xlnm.Print_Area" localSheetId="4">'様式7-4'!$B$1:$K$8</definedName>
    <definedName name="_xlnm.Print_Area" localSheetId="5">'様式7-5'!$B$1:$G$11</definedName>
    <definedName name="_xlnm.Print_Area" localSheetId="6">'様式7-６-1'!$B$1:$AF$56</definedName>
    <definedName name="_xlnm.Print_Area" localSheetId="7">'様式7-６-2'!$B$1:$AD$25</definedName>
    <definedName name="_xlnm.Print_Area" localSheetId="8">'様式7-7'!$B$1:$AD$61</definedName>
    <definedName name="_xlnm.Print_Area" localSheetId="9">'様式7-8'!$B$1:$AE$37</definedName>
    <definedName name="_xlnm.Print_Area" localSheetId="10">'様式7-９-1'!$B$1:$AD$23</definedName>
    <definedName name="_xlnm.Print_Area" localSheetId="11">'様式7-９-2'!$B$1:$AD$21</definedName>
    <definedName name="_xlnm.Print_Area" localSheetId="12">'様式7-９-3'!$B$1:$AD$21</definedName>
    <definedName name="_xlnm.Print_Area" localSheetId="13">'様式7-９-4'!$B$1:$AD$21</definedName>
    <definedName name="_xlnm.Print_Area" localSheetId="14">'様式7-９-5'!$B$1:$AD$21</definedName>
    <definedName name="_xlnm.Print_Area" localSheetId="0">様式リスト!$A$1:$D$23</definedName>
    <definedName name="_xlnm.Print_Titles" localSheetId="9">'様式7-8'!$1:$4</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9" l="1"/>
  <c r="F6" i="20"/>
  <c r="X6" i="20"/>
  <c r="Y6" i="20"/>
  <c r="Y16" i="20" s="1"/>
  <c r="Y17" i="20" s="1"/>
  <c r="AA6" i="20"/>
  <c r="AB6" i="20"/>
  <c r="AC6" i="20"/>
  <c r="X10" i="20"/>
  <c r="Y10" i="20"/>
  <c r="Z10" i="20"/>
  <c r="AA10" i="20"/>
  <c r="AB10" i="20"/>
  <c r="AC10" i="20"/>
  <c r="X13" i="20"/>
  <c r="Y13" i="20"/>
  <c r="Z13" i="20"/>
  <c r="AA13" i="20"/>
  <c r="AB13" i="20"/>
  <c r="AC13" i="20"/>
  <c r="X32" i="19"/>
  <c r="Y32" i="19"/>
  <c r="Y17" i="19" s="1"/>
  <c r="Y18" i="19" s="1"/>
  <c r="Z32" i="19"/>
  <c r="AA32" i="19"/>
  <c r="AA17" i="19" s="1"/>
  <c r="AA18" i="19" s="1"/>
  <c r="AB32" i="19"/>
  <c r="AC32" i="19"/>
  <c r="AD16" i="19"/>
  <c r="X16" i="19"/>
  <c r="X23" i="19" s="1"/>
  <c r="X25" i="19" s="1"/>
  <c r="Y16" i="19"/>
  <c r="Y23" i="19" s="1"/>
  <c r="Y25" i="19" s="1"/>
  <c r="Z16" i="19"/>
  <c r="Z23" i="19" s="1"/>
  <c r="Z25" i="19" s="1"/>
  <c r="AA16" i="19"/>
  <c r="AA23" i="19" s="1"/>
  <c r="AA25" i="19" s="1"/>
  <c r="AB16" i="19"/>
  <c r="AB23" i="19" s="1"/>
  <c r="AB25" i="19" s="1"/>
  <c r="AC16" i="19"/>
  <c r="AC23" i="19" s="1"/>
  <c r="AC25" i="19" s="1"/>
  <c r="X17" i="19"/>
  <c r="X18" i="19" s="1"/>
  <c r="Z17" i="19"/>
  <c r="Z18" i="19" s="1"/>
  <c r="AB17" i="19"/>
  <c r="AB18" i="19" s="1"/>
  <c r="AC17" i="19"/>
  <c r="AC18" i="19" l="1"/>
  <c r="AB16" i="20"/>
  <c r="AB17" i="20" s="1"/>
  <c r="AC16" i="20"/>
  <c r="AC17" i="20" s="1"/>
  <c r="AA16" i="20"/>
  <c r="AA17" i="20" s="1"/>
  <c r="X16" i="20"/>
  <c r="X17" i="20" s="1"/>
  <c r="Z6" i="20"/>
  <c r="Z16" i="20" s="1"/>
  <c r="Z17" i="20" s="1"/>
  <c r="AD31" i="5"/>
  <c r="AD14" i="5" s="1"/>
  <c r="AD32" i="5"/>
  <c r="AD15" i="5" s="1"/>
  <c r="AD33" i="5"/>
  <c r="AD16" i="5" s="1"/>
  <c r="AD34" i="5"/>
  <c r="AD17" i="5" s="1"/>
  <c r="AD30" i="5"/>
  <c r="AD13" i="5" s="1"/>
  <c r="E31" i="5"/>
  <c r="E14" i="5" s="1"/>
  <c r="AE14" i="5" s="1"/>
  <c r="E32" i="5"/>
  <c r="E15" i="5" s="1"/>
  <c r="AE15" i="5" s="1"/>
  <c r="E33" i="5"/>
  <c r="E16" i="5" s="1"/>
  <c r="AE16" i="5" s="1"/>
  <c r="E34" i="5"/>
  <c r="E17" i="5" s="1"/>
  <c r="AE17" i="5" s="1"/>
  <c r="E30" i="5"/>
  <c r="E13" i="5" s="1"/>
  <c r="AE13" i="5" l="1"/>
  <c r="D5" i="14"/>
  <c r="AC5" i="18"/>
  <c r="D5" i="18"/>
  <c r="AC5" i="17"/>
  <c r="D5" i="17"/>
  <c r="AC5" i="16"/>
  <c r="D5" i="16"/>
  <c r="AC5" i="15"/>
  <c r="D5" i="15"/>
  <c r="AC5" i="14"/>
  <c r="F5" i="18" l="1"/>
  <c r="G5" i="18"/>
  <c r="H5" i="18"/>
  <c r="I5" i="18"/>
  <c r="J5" i="18"/>
  <c r="K5" i="18"/>
  <c r="L5" i="18"/>
  <c r="M5" i="18"/>
  <c r="N5" i="18"/>
  <c r="O5" i="18"/>
  <c r="P5" i="18"/>
  <c r="Q5" i="18"/>
  <c r="R5" i="18"/>
  <c r="S5" i="18"/>
  <c r="T5" i="18"/>
  <c r="U5" i="18"/>
  <c r="V5" i="18"/>
  <c r="W5" i="18"/>
  <c r="X5" i="18"/>
  <c r="Y5" i="18"/>
  <c r="Z5" i="18"/>
  <c r="AA5" i="18"/>
  <c r="AB5" i="18"/>
  <c r="E5" i="18"/>
  <c r="F5" i="17"/>
  <c r="G5" i="17"/>
  <c r="H5" i="17"/>
  <c r="I5" i="17"/>
  <c r="J5" i="17"/>
  <c r="K5" i="17"/>
  <c r="L5" i="17"/>
  <c r="M5" i="17"/>
  <c r="N5" i="17"/>
  <c r="O5" i="17"/>
  <c r="P5" i="17"/>
  <c r="Q5" i="17"/>
  <c r="R5" i="17"/>
  <c r="S5" i="17"/>
  <c r="T5" i="17"/>
  <c r="U5" i="17"/>
  <c r="V5" i="17"/>
  <c r="W5" i="17"/>
  <c r="X5" i="17"/>
  <c r="Y5" i="17"/>
  <c r="Z5" i="17"/>
  <c r="AA5" i="17"/>
  <c r="AB5" i="17"/>
  <c r="E5" i="17"/>
  <c r="F5" i="16"/>
  <c r="G5" i="16"/>
  <c r="H5" i="16"/>
  <c r="I5" i="16"/>
  <c r="J5" i="16"/>
  <c r="K5" i="16"/>
  <c r="L5" i="16"/>
  <c r="M5" i="16"/>
  <c r="N5" i="16"/>
  <c r="O5" i="16"/>
  <c r="P5" i="16"/>
  <c r="Q5" i="16"/>
  <c r="R5" i="16"/>
  <c r="S5" i="16"/>
  <c r="T5" i="16"/>
  <c r="U5" i="16"/>
  <c r="V5" i="16"/>
  <c r="W5" i="16"/>
  <c r="X5" i="16"/>
  <c r="Y5" i="16"/>
  <c r="Z5" i="16"/>
  <c r="AA5" i="16"/>
  <c r="AB5" i="16"/>
  <c r="E5" i="16"/>
  <c r="F5" i="15"/>
  <c r="G5" i="15"/>
  <c r="H5" i="15"/>
  <c r="I5" i="15"/>
  <c r="J5" i="15"/>
  <c r="K5" i="15"/>
  <c r="L5" i="15"/>
  <c r="M5" i="15"/>
  <c r="N5" i="15"/>
  <c r="O5" i="15"/>
  <c r="P5" i="15"/>
  <c r="Q5" i="15"/>
  <c r="R5" i="15"/>
  <c r="S5" i="15"/>
  <c r="T5" i="15"/>
  <c r="U5" i="15"/>
  <c r="V5" i="15"/>
  <c r="W5" i="15"/>
  <c r="X5" i="15"/>
  <c r="Y5" i="15"/>
  <c r="Z5" i="15"/>
  <c r="AA5" i="15"/>
  <c r="AB5" i="15"/>
  <c r="E5" i="15"/>
  <c r="I5" i="14"/>
  <c r="J5" i="14"/>
  <c r="K5" i="14"/>
  <c r="L5" i="14"/>
  <c r="M5" i="14"/>
  <c r="N5" i="14"/>
  <c r="O5" i="14"/>
  <c r="P5" i="14"/>
  <c r="Q5" i="14"/>
  <c r="R5" i="14"/>
  <c r="S5" i="14"/>
  <c r="T5" i="14"/>
  <c r="U5" i="14"/>
  <c r="V5" i="14"/>
  <c r="W5" i="14"/>
  <c r="X5" i="14"/>
  <c r="Y5" i="14"/>
  <c r="Z5" i="14"/>
  <c r="AA5" i="14"/>
  <c r="AB5" i="14"/>
  <c r="H5" i="14"/>
  <c r="G5" i="14"/>
  <c r="F5" i="14"/>
  <c r="E5" i="14"/>
  <c r="AD5" i="14" l="1"/>
  <c r="AD5" i="17"/>
  <c r="AD5" i="18"/>
  <c r="AD5" i="15"/>
  <c r="AD5" i="16"/>
  <c r="E18" i="5"/>
  <c r="AD15" i="16"/>
  <c r="D15" i="16"/>
  <c r="AF38" i="21" l="1"/>
  <c r="AF40" i="21"/>
  <c r="AF8" i="21" l="1"/>
  <c r="AF10" i="21"/>
  <c r="AF12" i="21"/>
  <c r="AF14" i="21"/>
  <c r="AF46" i="21" l="1"/>
  <c r="AF44" i="21"/>
  <c r="AF42" i="21"/>
  <c r="AF36" i="21"/>
  <c r="AF34" i="21"/>
  <c r="AD18" i="9" l="1"/>
  <c r="AD14" i="9"/>
  <c r="AD12" i="9"/>
  <c r="AD10" i="9"/>
  <c r="AD8" i="9"/>
  <c r="AD6" i="9"/>
  <c r="AF6" i="21"/>
  <c r="AF16" i="21"/>
  <c r="AF18" i="21"/>
  <c r="AF20" i="21"/>
  <c r="AF22" i="21"/>
  <c r="AF24" i="21"/>
  <c r="AF26" i="21"/>
  <c r="AF28" i="21"/>
  <c r="AF30" i="21"/>
  <c r="I62" i="22"/>
  <c r="H62" i="22"/>
  <c r="H63" i="22" s="1"/>
  <c r="G62" i="22"/>
  <c r="F52" i="22"/>
  <c r="F58" i="22"/>
  <c r="F61" i="22"/>
  <c r="G46" i="22"/>
  <c r="F46" i="22"/>
  <c r="J67" i="22"/>
  <c r="K67" i="22"/>
  <c r="L67" i="22"/>
  <c r="M67" i="22"/>
  <c r="N67" i="22"/>
  <c r="O67" i="22"/>
  <c r="P67" i="22"/>
  <c r="Q67" i="22"/>
  <c r="R67" i="22"/>
  <c r="S67" i="22"/>
  <c r="T67" i="22"/>
  <c r="U67" i="22"/>
  <c r="V67" i="22"/>
  <c r="W67" i="22"/>
  <c r="X67" i="22"/>
  <c r="Y67" i="22"/>
  <c r="K68" i="22"/>
  <c r="K69" i="22" s="1"/>
  <c r="K70" i="22" s="1"/>
  <c r="O68" i="22"/>
  <c r="O69" i="22" s="1"/>
  <c r="O70" i="22" s="1"/>
  <c r="S68" i="22"/>
  <c r="S69" i="22" s="1"/>
  <c r="S70" i="22" s="1"/>
  <c r="W68" i="22"/>
  <c r="W69" i="22" s="1"/>
  <c r="W70" i="22" s="1"/>
  <c r="G67" i="22"/>
  <c r="H46" i="22"/>
  <c r="AG7" i="3"/>
  <c r="AG6" i="3"/>
  <c r="AG5" i="3"/>
  <c r="AF8" i="3"/>
  <c r="F8" i="3"/>
  <c r="G8" i="3"/>
  <c r="H8" i="3"/>
  <c r="I8" i="3"/>
  <c r="J8" i="3"/>
  <c r="K8" i="3"/>
  <c r="L8" i="3"/>
  <c r="M8" i="3"/>
  <c r="N8" i="3"/>
  <c r="O8" i="3"/>
  <c r="P8" i="3"/>
  <c r="Q8" i="3"/>
  <c r="R8" i="3"/>
  <c r="S8" i="3"/>
  <c r="T8" i="3"/>
  <c r="U8" i="3"/>
  <c r="V8" i="3"/>
  <c r="W8" i="3"/>
  <c r="X8" i="3"/>
  <c r="Y8" i="3"/>
  <c r="Z8" i="3"/>
  <c r="AA8" i="3"/>
  <c r="AB8" i="3"/>
  <c r="AC8" i="3"/>
  <c r="AD8" i="3"/>
  <c r="AE8" i="3"/>
  <c r="E8" i="3"/>
  <c r="D8" i="3"/>
  <c r="AG8" i="3" l="1"/>
  <c r="AG9" i="3" s="1"/>
  <c r="AD15" i="9"/>
  <c r="AD20" i="9" s="1"/>
  <c r="F62" i="22"/>
  <c r="F63" i="22" s="1"/>
  <c r="G63" i="22"/>
  <c r="G68" i="22" s="1"/>
  <c r="G69" i="22" s="1"/>
  <c r="G70" i="22" s="1"/>
  <c r="J19" i="24"/>
  <c r="I15" i="24"/>
  <c r="H15" i="24"/>
  <c r="G15" i="24"/>
  <c r="F15" i="24"/>
  <c r="E15" i="24"/>
  <c r="D15" i="24"/>
  <c r="J14" i="24"/>
  <c r="J12" i="24"/>
  <c r="J10" i="24"/>
  <c r="J8" i="24"/>
  <c r="J6" i="24"/>
  <c r="J26" i="23"/>
  <c r="J25" i="23"/>
  <c r="F25" i="23"/>
  <c r="L29" i="23"/>
  <c r="K26" i="23"/>
  <c r="I26" i="23"/>
  <c r="H26" i="23"/>
  <c r="G26" i="23"/>
  <c r="F26" i="23"/>
  <c r="K25" i="23"/>
  <c r="I25" i="23"/>
  <c r="H25" i="23"/>
  <c r="G25" i="23"/>
  <c r="L22" i="23"/>
  <c r="L20" i="23"/>
  <c r="L18" i="23"/>
  <c r="L16" i="23"/>
  <c r="L14" i="23"/>
  <c r="L12" i="23"/>
  <c r="L10" i="23"/>
  <c r="L8" i="23"/>
  <c r="L6" i="23"/>
  <c r="J15" i="24" l="1"/>
  <c r="J21" i="24" s="1"/>
  <c r="I20" i="24" s="1"/>
  <c r="I21" i="24" s="1"/>
  <c r="F20" i="24"/>
  <c r="F21" i="24" s="1"/>
  <c r="H20" i="24"/>
  <c r="H21" i="24" s="1"/>
  <c r="D20" i="24"/>
  <c r="G20" i="24"/>
  <c r="G21" i="24" s="1"/>
  <c r="L24" i="23"/>
  <c r="L26" i="23" s="1"/>
  <c r="L31" i="23" s="1"/>
  <c r="E20" i="24" l="1"/>
  <c r="E21" i="24" s="1"/>
  <c r="D21" i="24"/>
  <c r="J20" i="24"/>
  <c r="G30" i="23"/>
  <c r="G31" i="23" s="1"/>
  <c r="J30" i="23"/>
  <c r="J31" i="23" s="1"/>
  <c r="H30" i="23"/>
  <c r="H31" i="23" s="1"/>
  <c r="F30" i="23"/>
  <c r="F31" i="23" s="1"/>
  <c r="K30" i="23"/>
  <c r="K31" i="23" s="1"/>
  <c r="I30" i="23"/>
  <c r="I31" i="23" s="1"/>
  <c r="L30" i="23" l="1"/>
  <c r="I67" i="22" l="1"/>
  <c r="H67" i="22"/>
  <c r="F67" i="22"/>
  <c r="Y62" i="22"/>
  <c r="Y63" i="22" s="1"/>
  <c r="Y68" i="22" s="1"/>
  <c r="Y69" i="22" s="1"/>
  <c r="Y70" i="22" s="1"/>
  <c r="X62" i="22"/>
  <c r="X63" i="22" s="1"/>
  <c r="X68" i="22" s="1"/>
  <c r="X69" i="22" s="1"/>
  <c r="X70" i="22" s="1"/>
  <c r="V62" i="22"/>
  <c r="V63" i="22" s="1"/>
  <c r="V68" i="22" s="1"/>
  <c r="V69" i="22" s="1"/>
  <c r="V70" i="22" s="1"/>
  <c r="U62" i="22"/>
  <c r="U63" i="22" s="1"/>
  <c r="U68" i="22" s="1"/>
  <c r="U69" i="22" s="1"/>
  <c r="U70" i="22" s="1"/>
  <c r="T62" i="22"/>
  <c r="T63" i="22" s="1"/>
  <c r="T68" i="22" s="1"/>
  <c r="T69" i="22" s="1"/>
  <c r="T70" i="22" s="1"/>
  <c r="R62" i="22"/>
  <c r="R63" i="22" s="1"/>
  <c r="R68" i="22" s="1"/>
  <c r="R69" i="22" s="1"/>
  <c r="R70" i="22" s="1"/>
  <c r="Q62" i="22"/>
  <c r="Q63" i="22" s="1"/>
  <c r="Q68" i="22" s="1"/>
  <c r="Q69" i="22" s="1"/>
  <c r="Q70" i="22" s="1"/>
  <c r="P62" i="22"/>
  <c r="P63" i="22" s="1"/>
  <c r="P68" i="22" s="1"/>
  <c r="P69" i="22" s="1"/>
  <c r="P70" i="22" s="1"/>
  <c r="N62" i="22"/>
  <c r="N63" i="22" s="1"/>
  <c r="N68" i="22" s="1"/>
  <c r="N69" i="22" s="1"/>
  <c r="N70" i="22" s="1"/>
  <c r="M62" i="22"/>
  <c r="M63" i="22" s="1"/>
  <c r="M68" i="22" s="1"/>
  <c r="M69" i="22" s="1"/>
  <c r="M70" i="22" s="1"/>
  <c r="L62" i="22"/>
  <c r="L63" i="22" s="1"/>
  <c r="L68" i="22" s="1"/>
  <c r="L69" i="22" s="1"/>
  <c r="L70" i="22" s="1"/>
  <c r="J62" i="22"/>
  <c r="J63" i="22" s="1"/>
  <c r="J68" i="22" s="1"/>
  <c r="J69" i="22" s="1"/>
  <c r="J70" i="22" s="1"/>
  <c r="H68" i="22"/>
  <c r="Y46" i="22"/>
  <c r="X46" i="22"/>
  <c r="V46" i="22"/>
  <c r="U46" i="22"/>
  <c r="T46" i="22"/>
  <c r="R46" i="22"/>
  <c r="Q46" i="22"/>
  <c r="P46" i="22"/>
  <c r="N46" i="22"/>
  <c r="M46" i="22"/>
  <c r="L46" i="22"/>
  <c r="J46" i="22"/>
  <c r="I46" i="22"/>
  <c r="I63" i="22" s="1"/>
  <c r="H69" i="22" l="1"/>
  <c r="H70" i="22" s="1"/>
  <c r="I68" i="22"/>
  <c r="F68" i="22"/>
  <c r="AF32" i="21"/>
  <c r="AF53" i="21" s="1"/>
  <c r="AF51" i="21"/>
  <c r="F69" i="22" l="1"/>
  <c r="F70" i="22" s="1"/>
  <c r="I69" i="22"/>
  <c r="I70" i="22" s="1"/>
  <c r="I52" i="21"/>
  <c r="I53" i="21" s="1"/>
  <c r="M52" i="21"/>
  <c r="M53" i="21" s="1"/>
  <c r="Q52" i="21"/>
  <c r="Q53" i="21" s="1"/>
  <c r="U52" i="21"/>
  <c r="U53" i="21" s="1"/>
  <c r="Y52" i="21"/>
  <c r="Y53" i="21" s="1"/>
  <c r="AC52" i="21"/>
  <c r="AC53" i="21" s="1"/>
  <c r="L52" i="21"/>
  <c r="L53" i="21" s="1"/>
  <c r="X52" i="21"/>
  <c r="X53" i="21" s="1"/>
  <c r="F52" i="21"/>
  <c r="J52" i="21"/>
  <c r="J53" i="21" s="1"/>
  <c r="N52" i="21"/>
  <c r="N53" i="21" s="1"/>
  <c r="R52" i="21"/>
  <c r="R53" i="21" s="1"/>
  <c r="V52" i="21"/>
  <c r="V53" i="21" s="1"/>
  <c r="Z52" i="21"/>
  <c r="Z53" i="21" s="1"/>
  <c r="AD52" i="21"/>
  <c r="AD53" i="21" s="1"/>
  <c r="T52" i="21"/>
  <c r="T53" i="21" s="1"/>
  <c r="G52" i="21"/>
  <c r="G53" i="21" s="1"/>
  <c r="K52" i="21"/>
  <c r="K53" i="21" s="1"/>
  <c r="O52" i="21"/>
  <c r="O53" i="21" s="1"/>
  <c r="S52" i="21"/>
  <c r="S53" i="21" s="1"/>
  <c r="W52" i="21"/>
  <c r="W53" i="21" s="1"/>
  <c r="AA52" i="21"/>
  <c r="AA53" i="21" s="1"/>
  <c r="AE52" i="21"/>
  <c r="AE53" i="21" s="1"/>
  <c r="H52" i="21"/>
  <c r="H53" i="21" s="1"/>
  <c r="P52" i="21"/>
  <c r="P53" i="21" s="1"/>
  <c r="AB52" i="21"/>
  <c r="AB53" i="21" s="1"/>
  <c r="X18" i="5"/>
  <c r="Y18" i="5"/>
  <c r="Z18" i="5"/>
  <c r="AA18" i="5"/>
  <c r="AB18" i="5"/>
  <c r="AC18" i="5"/>
  <c r="X19" i="5"/>
  <c r="Y19" i="5"/>
  <c r="Z19" i="5"/>
  <c r="AA19" i="5"/>
  <c r="AB19" i="5"/>
  <c r="AC19" i="5"/>
  <c r="X20" i="5"/>
  <c r="Y20" i="5"/>
  <c r="Z20" i="5"/>
  <c r="AA20" i="5"/>
  <c r="AB20" i="5"/>
  <c r="AC20" i="5"/>
  <c r="X21" i="5"/>
  <c r="Y21" i="5"/>
  <c r="Z21" i="5"/>
  <c r="AA21" i="5"/>
  <c r="AB21" i="5"/>
  <c r="AC21" i="5"/>
  <c r="X22" i="5"/>
  <c r="Y22" i="5"/>
  <c r="Z22" i="5"/>
  <c r="AA22" i="5"/>
  <c r="AB22" i="5"/>
  <c r="AC22" i="5"/>
  <c r="X23" i="5"/>
  <c r="Y23" i="5"/>
  <c r="Z23" i="5"/>
  <c r="AA23" i="5"/>
  <c r="AB23" i="5"/>
  <c r="AC23" i="5"/>
  <c r="X7" i="5"/>
  <c r="Y7" i="5"/>
  <c r="Z7" i="5"/>
  <c r="Z24" i="5" s="1"/>
  <c r="AA7" i="5"/>
  <c r="AA24" i="5" s="1"/>
  <c r="AB7" i="5"/>
  <c r="AC7" i="5"/>
  <c r="AD7" i="5"/>
  <c r="F53" i="21" l="1"/>
  <c r="AF52" i="21"/>
  <c r="AC24" i="5"/>
  <c r="AB24" i="5"/>
  <c r="X24" i="5"/>
  <c r="Y24" i="5"/>
  <c r="V15" i="18" l="1"/>
  <c r="W15" i="18"/>
  <c r="X15" i="18"/>
  <c r="Y15" i="18"/>
  <c r="Z15" i="18"/>
  <c r="AA15" i="18"/>
  <c r="AB15" i="18"/>
  <c r="F15" i="18" l="1"/>
  <c r="G15" i="18"/>
  <c r="H15" i="18"/>
  <c r="I15" i="18"/>
  <c r="J15" i="18"/>
  <c r="K15" i="18"/>
  <c r="L15" i="18"/>
  <c r="M15" i="18"/>
  <c r="N15" i="18"/>
  <c r="O15" i="18"/>
  <c r="P15" i="18"/>
  <c r="Q15" i="18"/>
  <c r="R15" i="18"/>
  <c r="S15" i="18"/>
  <c r="T15" i="18"/>
  <c r="U15" i="18"/>
  <c r="AC15" i="18"/>
  <c r="AD15" i="18"/>
  <c r="E15" i="18"/>
  <c r="D15" i="18"/>
  <c r="F15" i="17"/>
  <c r="G15" i="17"/>
  <c r="H15" i="17"/>
  <c r="I15" i="17"/>
  <c r="J15" i="17"/>
  <c r="K15" i="17"/>
  <c r="L15" i="17"/>
  <c r="M15" i="17"/>
  <c r="N15" i="17"/>
  <c r="O15" i="17"/>
  <c r="P15" i="17"/>
  <c r="Q15" i="17"/>
  <c r="R15" i="17"/>
  <c r="S15" i="17"/>
  <c r="T15" i="17"/>
  <c r="U15" i="17"/>
  <c r="V15" i="17"/>
  <c r="W15" i="17"/>
  <c r="X15" i="17"/>
  <c r="Y15" i="17"/>
  <c r="Z15" i="17"/>
  <c r="AA15" i="17"/>
  <c r="AB15" i="17"/>
  <c r="AC15" i="17"/>
  <c r="AD15" i="17"/>
  <c r="E15" i="17"/>
  <c r="D15" i="17"/>
  <c r="E15" i="16" l="1"/>
  <c r="F15" i="16"/>
  <c r="G15" i="16"/>
  <c r="H15" i="16"/>
  <c r="I15" i="16"/>
  <c r="J15" i="16"/>
  <c r="K15" i="16"/>
  <c r="L15" i="16"/>
  <c r="M15" i="16"/>
  <c r="N15" i="16"/>
  <c r="O15" i="16"/>
  <c r="P15" i="16"/>
  <c r="Q15" i="16"/>
  <c r="R15" i="16"/>
  <c r="S15" i="16"/>
  <c r="T15" i="16"/>
  <c r="U15" i="16"/>
  <c r="V15" i="16"/>
  <c r="W15" i="16"/>
  <c r="X15" i="16"/>
  <c r="Y15" i="16"/>
  <c r="Z15" i="16"/>
  <c r="AA15" i="16"/>
  <c r="AB15" i="16"/>
  <c r="AC15" i="16"/>
  <c r="AD15" i="15"/>
  <c r="AC15" i="15"/>
  <c r="F15" i="15"/>
  <c r="G15" i="15"/>
  <c r="H15" i="15"/>
  <c r="I15" i="15"/>
  <c r="J15" i="15"/>
  <c r="K15" i="15"/>
  <c r="L15" i="15"/>
  <c r="M15" i="15"/>
  <c r="N15" i="15"/>
  <c r="O15" i="15"/>
  <c r="P15" i="15"/>
  <c r="Q15" i="15"/>
  <c r="R15" i="15"/>
  <c r="S15" i="15"/>
  <c r="T15" i="15"/>
  <c r="U15" i="15"/>
  <c r="V15" i="15"/>
  <c r="W15" i="15"/>
  <c r="X15" i="15"/>
  <c r="Y15" i="15"/>
  <c r="Z15" i="15"/>
  <c r="AA15" i="15"/>
  <c r="AB15" i="15"/>
  <c r="E15" i="15"/>
  <c r="D15" i="15"/>
  <c r="D12" i="14"/>
  <c r="D15" i="14" s="1"/>
  <c r="W12" i="14"/>
  <c r="X12" i="14"/>
  <c r="Y12" i="14"/>
  <c r="Y15" i="14" s="1"/>
  <c r="Z12" i="14"/>
  <c r="AA12" i="14"/>
  <c r="AB12" i="14"/>
  <c r="AC12" i="14"/>
  <c r="AC15" i="14" s="1"/>
  <c r="AE7" i="12"/>
  <c r="AE8" i="12"/>
  <c r="AE9" i="12"/>
  <c r="AE10" i="12"/>
  <c r="AE11" i="12"/>
  <c r="AE12" i="12"/>
  <c r="AE13" i="12"/>
  <c r="X15" i="12"/>
  <c r="Y15" i="12"/>
  <c r="Z15" i="12"/>
  <c r="AA15" i="12"/>
  <c r="AB15" i="12"/>
  <c r="AB29" i="12" s="1"/>
  <c r="AC15" i="12"/>
  <c r="AC29" i="12" s="1"/>
  <c r="AD15" i="12"/>
  <c r="X25" i="12"/>
  <c r="Y25" i="12"/>
  <c r="Z25" i="12"/>
  <c r="AA25" i="12"/>
  <c r="AB25" i="12"/>
  <c r="AC25" i="12"/>
  <c r="AD25" i="12"/>
  <c r="X29" i="12"/>
  <c r="Y29" i="12"/>
  <c r="Z29" i="12"/>
  <c r="AD29" i="12"/>
  <c r="AE27" i="12"/>
  <c r="AE26" i="12"/>
  <c r="AE14" i="12"/>
  <c r="AD5" i="11"/>
  <c r="AD6" i="11"/>
  <c r="AD29" i="11"/>
  <c r="AD13" i="11"/>
  <c r="AD14" i="11"/>
  <c r="AD15" i="11"/>
  <c r="AD16" i="11"/>
  <c r="AD17" i="11"/>
  <c r="AD18" i="11"/>
  <c r="W51" i="11"/>
  <c r="X51" i="11"/>
  <c r="Y51" i="11"/>
  <c r="Z51" i="11"/>
  <c r="AA51" i="11"/>
  <c r="AB51" i="11"/>
  <c r="AC51" i="11"/>
  <c r="W15" i="9"/>
  <c r="X15" i="9"/>
  <c r="Y15" i="9"/>
  <c r="Z15" i="9"/>
  <c r="AA15" i="9"/>
  <c r="AB15" i="9"/>
  <c r="AC15" i="9"/>
  <c r="F10" i="20"/>
  <c r="G10" i="20"/>
  <c r="H10" i="20"/>
  <c r="I10" i="20"/>
  <c r="J10" i="20"/>
  <c r="K10" i="20"/>
  <c r="L10" i="20"/>
  <c r="M10" i="20"/>
  <c r="N10" i="20"/>
  <c r="P10" i="20"/>
  <c r="Q10" i="20"/>
  <c r="R10" i="20"/>
  <c r="S10" i="20"/>
  <c r="T10" i="20"/>
  <c r="U10" i="20"/>
  <c r="V10" i="20"/>
  <c r="W10" i="20"/>
  <c r="AD10" i="20"/>
  <c r="E11" i="20"/>
  <c r="O11" i="20"/>
  <c r="O10" i="20" s="1"/>
  <c r="F13" i="20"/>
  <c r="G13" i="20"/>
  <c r="H13" i="20"/>
  <c r="I13" i="20"/>
  <c r="J13" i="20"/>
  <c r="K13" i="20"/>
  <c r="L13" i="20"/>
  <c r="M13" i="20"/>
  <c r="N13" i="20"/>
  <c r="O13" i="20"/>
  <c r="P13" i="20"/>
  <c r="Q13" i="20"/>
  <c r="R13" i="20"/>
  <c r="S13" i="20"/>
  <c r="T13" i="20"/>
  <c r="U13" i="20"/>
  <c r="V13" i="20"/>
  <c r="W13" i="20"/>
  <c r="AF6" i="19"/>
  <c r="AF7" i="19"/>
  <c r="AF8" i="19"/>
  <c r="AF9" i="19"/>
  <c r="AF10" i="19"/>
  <c r="AF11" i="19"/>
  <c r="AF12" i="19"/>
  <c r="AF13" i="19"/>
  <c r="AF14" i="19"/>
  <c r="E23" i="19"/>
  <c r="E25" i="19" s="1"/>
  <c r="F16" i="19"/>
  <c r="F23" i="19" s="1"/>
  <c r="F25" i="19" s="1"/>
  <c r="G16" i="19"/>
  <c r="H16" i="19"/>
  <c r="H23" i="19" s="1"/>
  <c r="H25" i="19" s="1"/>
  <c r="I16" i="19"/>
  <c r="I23" i="19" s="1"/>
  <c r="I25" i="19" s="1"/>
  <c r="J16" i="19"/>
  <c r="J23" i="19" s="1"/>
  <c r="J25" i="19" s="1"/>
  <c r="K16" i="19"/>
  <c r="L16" i="19"/>
  <c r="M16" i="19"/>
  <c r="M23" i="19" s="1"/>
  <c r="M25" i="19" s="1"/>
  <c r="N16" i="19"/>
  <c r="N23" i="19" s="1"/>
  <c r="N25" i="19" s="1"/>
  <c r="O16" i="19"/>
  <c r="P16" i="19"/>
  <c r="Q16" i="19"/>
  <c r="Q23" i="19" s="1"/>
  <c r="Q25" i="19" s="1"/>
  <c r="R16" i="19"/>
  <c r="R23" i="19" s="1"/>
  <c r="R25" i="19" s="1"/>
  <c r="S16" i="19"/>
  <c r="T16" i="19"/>
  <c r="T23" i="19" s="1"/>
  <c r="T25" i="19" s="1"/>
  <c r="U16" i="19"/>
  <c r="U23" i="19" s="1"/>
  <c r="U25" i="19" s="1"/>
  <c r="V16" i="19"/>
  <c r="V23" i="19" s="1"/>
  <c r="V25" i="19" s="1"/>
  <c r="W16" i="19"/>
  <c r="AF24" i="19"/>
  <c r="AF27" i="19"/>
  <c r="AF28" i="19"/>
  <c r="AF29" i="19"/>
  <c r="AF30" i="19"/>
  <c r="AF31" i="19"/>
  <c r="E32" i="19"/>
  <c r="E17" i="19" s="1"/>
  <c r="F32" i="19"/>
  <c r="F17" i="19" s="1"/>
  <c r="G32" i="19"/>
  <c r="G17" i="19" s="1"/>
  <c r="H32" i="19"/>
  <c r="H17" i="19" s="1"/>
  <c r="I32" i="19"/>
  <c r="I17" i="19" s="1"/>
  <c r="J32" i="19"/>
  <c r="J17" i="19" s="1"/>
  <c r="K32" i="19"/>
  <c r="K17" i="19" s="1"/>
  <c r="L32" i="19"/>
  <c r="L17" i="19" s="1"/>
  <c r="M32" i="19"/>
  <c r="M17" i="19" s="1"/>
  <c r="N32" i="19"/>
  <c r="N17" i="19" s="1"/>
  <c r="O32" i="19"/>
  <c r="O17" i="19" s="1"/>
  <c r="P32" i="19"/>
  <c r="P17" i="19" s="1"/>
  <c r="Q32" i="19"/>
  <c r="Q17" i="19" s="1"/>
  <c r="R32" i="19"/>
  <c r="R17" i="19" s="1"/>
  <c r="S32" i="19"/>
  <c r="S17" i="19" s="1"/>
  <c r="T32" i="19"/>
  <c r="T17" i="19" s="1"/>
  <c r="U32" i="19"/>
  <c r="U17" i="19" s="1"/>
  <c r="V32" i="19"/>
  <c r="V17" i="19" s="1"/>
  <c r="W32" i="19"/>
  <c r="W17" i="19" s="1"/>
  <c r="AD32" i="19"/>
  <c r="AD17" i="19" s="1"/>
  <c r="P15" i="14"/>
  <c r="AD6" i="14"/>
  <c r="AD8" i="14"/>
  <c r="AD9" i="14"/>
  <c r="AD11" i="14"/>
  <c r="E12" i="14"/>
  <c r="F12" i="14"/>
  <c r="G12" i="14"/>
  <c r="H12" i="14"/>
  <c r="H15" i="14" s="1"/>
  <c r="I12" i="14"/>
  <c r="J12" i="14"/>
  <c r="K12" i="14"/>
  <c r="L12" i="14"/>
  <c r="L15" i="14" s="1"/>
  <c r="M12" i="14"/>
  <c r="N12" i="14"/>
  <c r="O12" i="14"/>
  <c r="P12" i="14"/>
  <c r="Q12" i="14"/>
  <c r="R12" i="14"/>
  <c r="S12" i="14"/>
  <c r="T12" i="14"/>
  <c r="T15" i="14" s="1"/>
  <c r="U12" i="14"/>
  <c r="V12" i="14"/>
  <c r="E15" i="14"/>
  <c r="AE5" i="12"/>
  <c r="AE6" i="12"/>
  <c r="E15" i="12"/>
  <c r="F15" i="12"/>
  <c r="G15" i="12"/>
  <c r="G29" i="12" s="1"/>
  <c r="H15" i="12"/>
  <c r="I15" i="12"/>
  <c r="J15" i="12"/>
  <c r="K15" i="12"/>
  <c r="L15" i="12"/>
  <c r="M15" i="12"/>
  <c r="M29" i="12" s="1"/>
  <c r="N15" i="12"/>
  <c r="O15" i="12"/>
  <c r="P15" i="12"/>
  <c r="Q15" i="12"/>
  <c r="R15" i="12"/>
  <c r="S15" i="12"/>
  <c r="T15" i="12"/>
  <c r="U15" i="12"/>
  <c r="V15" i="12"/>
  <c r="W15" i="12"/>
  <c r="AE16" i="12"/>
  <c r="AE17" i="12"/>
  <c r="AE18" i="12"/>
  <c r="AE19" i="12"/>
  <c r="AE20" i="12"/>
  <c r="AE21" i="12"/>
  <c r="AE22" i="12"/>
  <c r="AE23" i="12"/>
  <c r="AE24" i="12"/>
  <c r="E25" i="12"/>
  <c r="E29" i="12" s="1"/>
  <c r="F25" i="12"/>
  <c r="G25" i="12"/>
  <c r="H25" i="12"/>
  <c r="I25" i="12"/>
  <c r="J25" i="12"/>
  <c r="K25" i="12"/>
  <c r="K29" i="12" s="1"/>
  <c r="L25" i="12"/>
  <c r="M25" i="12"/>
  <c r="N25" i="12"/>
  <c r="O25" i="12"/>
  <c r="P25" i="12"/>
  <c r="Q25" i="12"/>
  <c r="R25" i="12"/>
  <c r="S25" i="12"/>
  <c r="T25" i="12"/>
  <c r="U25" i="12"/>
  <c r="V25" i="12"/>
  <c r="W25" i="12"/>
  <c r="W29" i="12" s="1"/>
  <c r="Q29" i="12"/>
  <c r="S29" i="12"/>
  <c r="AE32" i="12"/>
  <c r="AD7" i="11"/>
  <c r="AD8" i="11"/>
  <c r="AD9" i="11"/>
  <c r="AD10" i="11"/>
  <c r="AD11" i="11"/>
  <c r="AD12" i="11"/>
  <c r="AD19" i="11"/>
  <c r="AD20" i="11"/>
  <c r="AD21" i="11"/>
  <c r="AD22" i="11"/>
  <c r="AD23" i="11"/>
  <c r="AD24" i="11"/>
  <c r="AD25" i="11"/>
  <c r="AD26" i="11"/>
  <c r="AD27" i="11"/>
  <c r="AD28" i="11"/>
  <c r="AD30" i="11"/>
  <c r="AD31" i="11"/>
  <c r="AD32" i="11"/>
  <c r="AD33" i="11"/>
  <c r="AD34" i="11"/>
  <c r="AD35" i="11"/>
  <c r="AD36" i="11"/>
  <c r="AD37" i="11"/>
  <c r="AD38" i="11"/>
  <c r="AD39" i="11"/>
  <c r="AD40" i="11"/>
  <c r="AD41" i="11"/>
  <c r="AD42" i="11"/>
  <c r="AD43" i="11"/>
  <c r="AD44" i="11"/>
  <c r="AD45" i="11"/>
  <c r="AD46" i="11"/>
  <c r="AD47" i="11"/>
  <c r="AD48" i="11"/>
  <c r="AD49" i="11"/>
  <c r="AD50" i="11"/>
  <c r="D51" i="11"/>
  <c r="E51" i="11"/>
  <c r="F51" i="11"/>
  <c r="G51" i="11"/>
  <c r="H51" i="11"/>
  <c r="I51" i="11"/>
  <c r="J51" i="11"/>
  <c r="K51" i="11"/>
  <c r="L51" i="11"/>
  <c r="M51" i="11"/>
  <c r="N51" i="11"/>
  <c r="O51" i="11"/>
  <c r="P51" i="11"/>
  <c r="Q51" i="11"/>
  <c r="R51" i="11"/>
  <c r="S51" i="11"/>
  <c r="T51" i="11"/>
  <c r="U51" i="11"/>
  <c r="V51" i="11"/>
  <c r="AD54" i="11"/>
  <c r="D15" i="9"/>
  <c r="E15" i="9"/>
  <c r="F15" i="9"/>
  <c r="G15" i="9"/>
  <c r="H15" i="9"/>
  <c r="I15" i="9"/>
  <c r="J15" i="9"/>
  <c r="K15" i="9"/>
  <c r="L15" i="9"/>
  <c r="M15" i="9"/>
  <c r="N15" i="9"/>
  <c r="O15" i="9"/>
  <c r="P15" i="9"/>
  <c r="Q15" i="9"/>
  <c r="R15" i="9"/>
  <c r="S15" i="9"/>
  <c r="T15" i="9"/>
  <c r="U15" i="9"/>
  <c r="V15" i="9"/>
  <c r="G5" i="7"/>
  <c r="G6" i="7"/>
  <c r="G7" i="7"/>
  <c r="G8" i="7"/>
  <c r="G9" i="7"/>
  <c r="C10" i="7"/>
  <c r="D10" i="7"/>
  <c r="E10" i="7"/>
  <c r="F10" i="7"/>
  <c r="I5" i="6"/>
  <c r="I7" i="6" s="1"/>
  <c r="E14" i="20" s="1"/>
  <c r="E13" i="20" s="1"/>
  <c r="I6" i="6"/>
  <c r="E7" i="6"/>
  <c r="F7" i="6"/>
  <c r="G7" i="6"/>
  <c r="H7" i="6"/>
  <c r="AE4" i="5"/>
  <c r="AE5" i="5"/>
  <c r="AE6" i="5"/>
  <c r="E7" i="5"/>
  <c r="F7" i="5"/>
  <c r="G7" i="5"/>
  <c r="H7" i="5"/>
  <c r="I7" i="5"/>
  <c r="J7" i="5"/>
  <c r="K7" i="5"/>
  <c r="L7" i="5"/>
  <c r="M7" i="5"/>
  <c r="N7" i="5"/>
  <c r="O7" i="5"/>
  <c r="P7" i="5"/>
  <c r="Q7" i="5"/>
  <c r="Q24" i="5" s="1"/>
  <c r="R7" i="5"/>
  <c r="S7" i="5"/>
  <c r="T7" i="5"/>
  <c r="U7" i="5"/>
  <c r="V7" i="5"/>
  <c r="W7" i="5"/>
  <c r="AE8" i="5"/>
  <c r="AE23" i="5" s="1"/>
  <c r="AD18" i="5"/>
  <c r="AE19" i="5"/>
  <c r="AE20" i="5"/>
  <c r="F18" i="5"/>
  <c r="G18" i="5"/>
  <c r="H18" i="5"/>
  <c r="I18" i="5"/>
  <c r="J18" i="5"/>
  <c r="K18" i="5"/>
  <c r="L18" i="5"/>
  <c r="M18" i="5"/>
  <c r="N18" i="5"/>
  <c r="O18" i="5"/>
  <c r="P18" i="5"/>
  <c r="Q18" i="5"/>
  <c r="R18" i="5"/>
  <c r="S18" i="5"/>
  <c r="T18" i="5"/>
  <c r="U18" i="5"/>
  <c r="V18" i="5"/>
  <c r="W18" i="5"/>
  <c r="E19" i="5"/>
  <c r="F19" i="5"/>
  <c r="G19" i="5"/>
  <c r="H19" i="5"/>
  <c r="I19" i="5"/>
  <c r="J19" i="5"/>
  <c r="K19" i="5"/>
  <c r="L19" i="5"/>
  <c r="M19" i="5"/>
  <c r="N19" i="5"/>
  <c r="O19" i="5"/>
  <c r="P19" i="5"/>
  <c r="Q19" i="5"/>
  <c r="R19" i="5"/>
  <c r="S19" i="5"/>
  <c r="T19" i="5"/>
  <c r="U19" i="5"/>
  <c r="V19" i="5"/>
  <c r="W19" i="5"/>
  <c r="AD19" i="5"/>
  <c r="F20" i="5"/>
  <c r="G20" i="5"/>
  <c r="H20" i="5"/>
  <c r="I20" i="5"/>
  <c r="J20" i="5"/>
  <c r="K20" i="5"/>
  <c r="L20" i="5"/>
  <c r="M20" i="5"/>
  <c r="N20" i="5"/>
  <c r="O20" i="5"/>
  <c r="P20" i="5"/>
  <c r="Q20" i="5"/>
  <c r="R20" i="5"/>
  <c r="S20" i="5"/>
  <c r="T20" i="5"/>
  <c r="U20" i="5"/>
  <c r="V20" i="5"/>
  <c r="W20" i="5"/>
  <c r="AD20" i="5"/>
  <c r="F21" i="5"/>
  <c r="G21" i="5"/>
  <c r="H21" i="5"/>
  <c r="I21" i="5"/>
  <c r="J21" i="5"/>
  <c r="K21" i="5"/>
  <c r="L21" i="5"/>
  <c r="M21" i="5"/>
  <c r="N21" i="5"/>
  <c r="O21" i="5"/>
  <c r="P21" i="5"/>
  <c r="Q21" i="5"/>
  <c r="R21" i="5"/>
  <c r="S21" i="5"/>
  <c r="T21" i="5"/>
  <c r="U21" i="5"/>
  <c r="V21" i="5"/>
  <c r="W21" i="5"/>
  <c r="AD21" i="5"/>
  <c r="F22" i="5"/>
  <c r="G22" i="5"/>
  <c r="H22" i="5"/>
  <c r="I22" i="5"/>
  <c r="J22" i="5"/>
  <c r="K22" i="5"/>
  <c r="L22" i="5"/>
  <c r="M22" i="5"/>
  <c r="N22" i="5"/>
  <c r="O22" i="5"/>
  <c r="P22" i="5"/>
  <c r="Q22" i="5"/>
  <c r="R22" i="5"/>
  <c r="S22" i="5"/>
  <c r="T22" i="5"/>
  <c r="U22" i="5"/>
  <c r="V22" i="5"/>
  <c r="W22" i="5"/>
  <c r="AD22" i="5"/>
  <c r="E23" i="5"/>
  <c r="F23" i="5"/>
  <c r="G23" i="5"/>
  <c r="H23" i="5"/>
  <c r="I23" i="5"/>
  <c r="J23" i="5"/>
  <c r="K23" i="5"/>
  <c r="L23" i="5"/>
  <c r="M23" i="5"/>
  <c r="N23" i="5"/>
  <c r="O23" i="5"/>
  <c r="P23" i="5"/>
  <c r="Q23" i="5"/>
  <c r="R23" i="5"/>
  <c r="S23" i="5"/>
  <c r="T23" i="5"/>
  <c r="U23" i="5"/>
  <c r="U24" i="5" s="1"/>
  <c r="V23" i="5"/>
  <c r="W23" i="5"/>
  <c r="AD23" i="5"/>
  <c r="AD24" i="5" s="1"/>
  <c r="E24" i="5"/>
  <c r="AA29" i="12" l="1"/>
  <c r="G10" i="7"/>
  <c r="M24" i="5"/>
  <c r="R29" i="12"/>
  <c r="F29" i="12"/>
  <c r="L24" i="5"/>
  <c r="U29" i="12"/>
  <c r="O29" i="12"/>
  <c r="I29" i="12"/>
  <c r="V29" i="12"/>
  <c r="W24" i="5"/>
  <c r="K24" i="5"/>
  <c r="N29" i="12"/>
  <c r="S24" i="5"/>
  <c r="G24" i="5"/>
  <c r="J29" i="12"/>
  <c r="H24" i="5"/>
  <c r="AD12" i="14"/>
  <c r="X19" i="9"/>
  <c r="X20" i="9" s="1"/>
  <c r="U15" i="14"/>
  <c r="Q15" i="14"/>
  <c r="M15" i="14"/>
  <c r="I15" i="14"/>
  <c r="W15" i="14"/>
  <c r="AA15" i="14"/>
  <c r="S15" i="14"/>
  <c r="O15" i="14"/>
  <c r="K15" i="14"/>
  <c r="G15" i="14"/>
  <c r="Z15" i="14"/>
  <c r="AA19" i="9"/>
  <c r="AA20" i="9" s="1"/>
  <c r="W19" i="9"/>
  <c r="W20" i="9" s="1"/>
  <c r="Z19" i="9"/>
  <c r="Z20" i="9" s="1"/>
  <c r="AC19" i="9"/>
  <c r="AC20" i="9" s="1"/>
  <c r="Y19" i="9"/>
  <c r="Y20" i="9" s="1"/>
  <c r="AB19" i="9"/>
  <c r="AB20" i="9" s="1"/>
  <c r="O24" i="5"/>
  <c r="AE7" i="5"/>
  <c r="AE24" i="5" s="1"/>
  <c r="T24" i="5"/>
  <c r="P24" i="5"/>
  <c r="I24" i="5"/>
  <c r="V24" i="5"/>
  <c r="R24" i="5"/>
  <c r="N24" i="5"/>
  <c r="J24" i="5"/>
  <c r="F24" i="5"/>
  <c r="AE18" i="5"/>
  <c r="AE22" i="5"/>
  <c r="AB15" i="14"/>
  <c r="E10" i="20"/>
  <c r="U18" i="19"/>
  <c r="Q18" i="19"/>
  <c r="Q6" i="20" s="1"/>
  <c r="Q16" i="20" s="1"/>
  <c r="Q17" i="20" s="1"/>
  <c r="M18" i="19"/>
  <c r="M6" i="20" s="1"/>
  <c r="M16" i="20" s="1"/>
  <c r="I18" i="19"/>
  <c r="I6" i="20" s="1"/>
  <c r="I16" i="20" s="1"/>
  <c r="I17" i="20" s="1"/>
  <c r="V18" i="19"/>
  <c r="V6" i="20" s="1"/>
  <c r="V16" i="20" s="1"/>
  <c r="V17" i="20" s="1"/>
  <c r="R18" i="19"/>
  <c r="R6" i="20" s="1"/>
  <c r="R16" i="20" s="1"/>
  <c r="R17" i="20" s="1"/>
  <c r="N18" i="19"/>
  <c r="N6" i="20" s="1"/>
  <c r="N16" i="20" s="1"/>
  <c r="N17" i="20" s="1"/>
  <c r="J18" i="19"/>
  <c r="J6" i="20" s="1"/>
  <c r="J16" i="20" s="1"/>
  <c r="J17" i="20" s="1"/>
  <c r="F18" i="19"/>
  <c r="F16" i="20" s="1"/>
  <c r="F17" i="20" s="1"/>
  <c r="AF32" i="19"/>
  <c r="W18" i="19"/>
  <c r="W6" i="20" s="1"/>
  <c r="W16" i="20" s="1"/>
  <c r="W17" i="20" s="1"/>
  <c r="S18" i="19"/>
  <c r="S6" i="20" s="1"/>
  <c r="S16" i="20" s="1"/>
  <c r="S17" i="20" s="1"/>
  <c r="O18" i="19"/>
  <c r="O6" i="20" s="1"/>
  <c r="O16" i="20" s="1"/>
  <c r="K18" i="19"/>
  <c r="K6" i="20" s="1"/>
  <c r="K16" i="20" s="1"/>
  <c r="K17" i="20" s="1"/>
  <c r="AF16" i="19"/>
  <c r="V15" i="14"/>
  <c r="R15" i="14"/>
  <c r="N15" i="14"/>
  <c r="J15" i="14"/>
  <c r="F15" i="14"/>
  <c r="X15" i="14"/>
  <c r="T29" i="12"/>
  <c r="P29" i="12"/>
  <c r="L29" i="12"/>
  <c r="H29" i="12"/>
  <c r="AE25" i="12"/>
  <c r="AE28" i="12" s="1"/>
  <c r="AE15" i="12"/>
  <c r="AD51" i="11"/>
  <c r="AD56" i="11" s="1"/>
  <c r="Z55" i="11" s="1"/>
  <c r="Z56" i="11" s="1"/>
  <c r="U6" i="20"/>
  <c r="U16" i="20" s="1"/>
  <c r="U17" i="20" s="1"/>
  <c r="E21" i="5"/>
  <c r="E20" i="5"/>
  <c r="AD18" i="19"/>
  <c r="AD7" i="20" s="1"/>
  <c r="AD6" i="20" s="1"/>
  <c r="P18" i="19"/>
  <c r="P6" i="20" s="1"/>
  <c r="P16" i="20" s="1"/>
  <c r="P17" i="20" s="1"/>
  <c r="L18" i="19"/>
  <c r="L6" i="20" s="1"/>
  <c r="L16" i="20" s="1"/>
  <c r="L17" i="20" s="1"/>
  <c r="AF17" i="19"/>
  <c r="E18" i="19"/>
  <c r="E6" i="20" s="1"/>
  <c r="AD23" i="19"/>
  <c r="AD25" i="19" s="1"/>
  <c r="P23" i="19"/>
  <c r="P25" i="19" s="1"/>
  <c r="L23" i="19"/>
  <c r="L25" i="19" s="1"/>
  <c r="W23" i="19"/>
  <c r="W25" i="19" s="1"/>
  <c r="S23" i="19"/>
  <c r="S25" i="19" s="1"/>
  <c r="O23" i="19"/>
  <c r="O25" i="19" s="1"/>
  <c r="K23" i="19"/>
  <c r="K25" i="19" s="1"/>
  <c r="G23" i="19"/>
  <c r="T18" i="19"/>
  <c r="T6" i="20" s="1"/>
  <c r="T16" i="20" s="1"/>
  <c r="T17" i="20" s="1"/>
  <c r="H18" i="19"/>
  <c r="H6" i="20" s="1"/>
  <c r="H16" i="20" s="1"/>
  <c r="H17" i="20" s="1"/>
  <c r="G18" i="19"/>
  <c r="G6" i="20" s="1"/>
  <c r="G16" i="20" s="1"/>
  <c r="G17" i="20" s="1"/>
  <c r="F19" i="9"/>
  <c r="F20" i="9" s="1"/>
  <c r="J19" i="9"/>
  <c r="J20" i="9" s="1"/>
  <c r="N19" i="9"/>
  <c r="N20" i="9" s="1"/>
  <c r="R19" i="9"/>
  <c r="R20" i="9" s="1"/>
  <c r="V19" i="9"/>
  <c r="V20" i="9" s="1"/>
  <c r="E19" i="9"/>
  <c r="E20" i="9" s="1"/>
  <c r="M19" i="9"/>
  <c r="M20" i="9" s="1"/>
  <c r="U19" i="9"/>
  <c r="U20" i="9" s="1"/>
  <c r="G19" i="9"/>
  <c r="G20" i="9" s="1"/>
  <c r="K19" i="9"/>
  <c r="K20" i="9" s="1"/>
  <c r="O19" i="9"/>
  <c r="O20" i="9" s="1"/>
  <c r="S19" i="9"/>
  <c r="S20" i="9" s="1"/>
  <c r="D19" i="9"/>
  <c r="H19" i="9"/>
  <c r="H20" i="9" s="1"/>
  <c r="L19" i="9"/>
  <c r="L20" i="9" s="1"/>
  <c r="P19" i="9"/>
  <c r="P20" i="9" s="1"/>
  <c r="T19" i="9"/>
  <c r="T20" i="9" s="1"/>
  <c r="I19" i="9"/>
  <c r="I20" i="9" s="1"/>
  <c r="Q19" i="9"/>
  <c r="Q20" i="9" s="1"/>
  <c r="E22" i="5"/>
  <c r="M17" i="20" l="1"/>
  <c r="G55" i="11"/>
  <c r="G56" i="11" s="1"/>
  <c r="N55" i="11"/>
  <c r="N56" i="11" s="1"/>
  <c r="Q55" i="11"/>
  <c r="Q56" i="11" s="1"/>
  <c r="F55" i="11"/>
  <c r="F56" i="11" s="1"/>
  <c r="AC55" i="11"/>
  <c r="AC56" i="11" s="1"/>
  <c r="I55" i="11"/>
  <c r="I56" i="11" s="1"/>
  <c r="P55" i="11"/>
  <c r="P56" i="11" s="1"/>
  <c r="AA55" i="11"/>
  <c r="AA56" i="11" s="1"/>
  <c r="K55" i="11"/>
  <c r="K56" i="11" s="1"/>
  <c r="R55" i="11"/>
  <c r="R56" i="11" s="1"/>
  <c r="M55" i="11"/>
  <c r="M56" i="11" s="1"/>
  <c r="T55" i="11"/>
  <c r="T56" i="11" s="1"/>
  <c r="Y55" i="11"/>
  <c r="Y56" i="11" s="1"/>
  <c r="O55" i="11"/>
  <c r="O56" i="11" s="1"/>
  <c r="V55" i="11"/>
  <c r="V56" i="11" s="1"/>
  <c r="H55" i="11"/>
  <c r="H56" i="11" s="1"/>
  <c r="W55" i="11"/>
  <c r="W56" i="11" s="1"/>
  <c r="D55" i="11"/>
  <c r="D56" i="11" s="1"/>
  <c r="AD19" i="9"/>
  <c r="E16" i="20"/>
  <c r="M18" i="20" s="1"/>
  <c r="S55" i="11"/>
  <c r="S56" i="11" s="1"/>
  <c r="U55" i="11"/>
  <c r="U56" i="11" s="1"/>
  <c r="E55" i="11"/>
  <c r="E56" i="11" s="1"/>
  <c r="J55" i="11"/>
  <c r="J56" i="11" s="1"/>
  <c r="L55" i="11"/>
  <c r="L56" i="11" s="1"/>
  <c r="X55" i="11"/>
  <c r="X56" i="11" s="1"/>
  <c r="AE21" i="5"/>
  <c r="AD15" i="14"/>
  <c r="AD16" i="14" s="1"/>
  <c r="W16" i="14" s="1"/>
  <c r="W17" i="14" s="1"/>
  <c r="AE29" i="12"/>
  <c r="AE34" i="12" s="1"/>
  <c r="G33" i="12" s="1"/>
  <c r="G34" i="12" s="1"/>
  <c r="J33" i="12"/>
  <c r="J34" i="12" s="1"/>
  <c r="U33" i="12"/>
  <c r="U34" i="12" s="1"/>
  <c r="P33" i="12"/>
  <c r="P34" i="12" s="1"/>
  <c r="O33" i="12"/>
  <c r="O34" i="12" s="1"/>
  <c r="AB55" i="11"/>
  <c r="AB56" i="11" s="1"/>
  <c r="AD15" i="20"/>
  <c r="AD13" i="20" s="1"/>
  <c r="AD16" i="20" s="1"/>
  <c r="F18" i="20"/>
  <c r="N18" i="20"/>
  <c r="O18" i="20"/>
  <c r="G18" i="20"/>
  <c r="AF18" i="19"/>
  <c r="AF23" i="19"/>
  <c r="G25" i="19"/>
  <c r="AF25" i="19" s="1"/>
  <c r="D20" i="9"/>
  <c r="T18" i="20" l="1"/>
  <c r="I18" i="20"/>
  <c r="AD55" i="11"/>
  <c r="P18" i="20"/>
  <c r="E18" i="20"/>
  <c r="AC18" i="20"/>
  <c r="S18" i="20"/>
  <c r="AD18" i="20"/>
  <c r="Z18" i="20"/>
  <c r="AA18" i="20"/>
  <c r="AB18" i="20"/>
  <c r="Y18" i="20"/>
  <c r="V18" i="20"/>
  <c r="U18" i="20"/>
  <c r="H18" i="20"/>
  <c r="R18" i="20"/>
  <c r="Q18" i="20"/>
  <c r="X18" i="20"/>
  <c r="N33" i="12"/>
  <c r="N34" i="12" s="1"/>
  <c r="Q33" i="12"/>
  <c r="Q34" i="12" s="1"/>
  <c r="K33" i="12"/>
  <c r="K34" i="12" s="1"/>
  <c r="F33" i="12"/>
  <c r="F34" i="12" s="1"/>
  <c r="I33" i="12"/>
  <c r="I34" i="12" s="1"/>
  <c r="V33" i="12"/>
  <c r="V34" i="12" s="1"/>
  <c r="W18" i="20"/>
  <c r="L18" i="20"/>
  <c r="K18" i="20"/>
  <c r="J18" i="20"/>
  <c r="N16" i="14"/>
  <c r="N17" i="14" s="1"/>
  <c r="H16" i="14"/>
  <c r="H17" i="14" s="1"/>
  <c r="U16" i="14"/>
  <c r="U17" i="14" s="1"/>
  <c r="O16" i="14"/>
  <c r="O17" i="14" s="1"/>
  <c r="E16" i="14"/>
  <c r="E17" i="14" s="1"/>
  <c r="AB16" i="14"/>
  <c r="AB17" i="14" s="1"/>
  <c r="G16" i="14"/>
  <c r="G17" i="14" s="1"/>
  <c r="J16" i="14"/>
  <c r="J17" i="14" s="1"/>
  <c r="D16" i="14"/>
  <c r="D17" i="14" s="1"/>
  <c r="Q16" i="14"/>
  <c r="Q17" i="14" s="1"/>
  <c r="AC16" i="14"/>
  <c r="AC17" i="14" s="1"/>
  <c r="X16" i="14"/>
  <c r="X17" i="14" s="1"/>
  <c r="T16" i="14"/>
  <c r="T17" i="14" s="1"/>
  <c r="V16" i="14"/>
  <c r="V17" i="14" s="1"/>
  <c r="F16" i="14"/>
  <c r="F17" i="14" s="1"/>
  <c r="S16" i="14"/>
  <c r="S17" i="14" s="1"/>
  <c r="M16" i="14"/>
  <c r="M17" i="14" s="1"/>
  <c r="Y16" i="14"/>
  <c r="Y17" i="14" s="1"/>
  <c r="AA16" i="14"/>
  <c r="AA17" i="14" s="1"/>
  <c r="L16" i="14"/>
  <c r="L17" i="14" s="1"/>
  <c r="R16" i="14"/>
  <c r="R17" i="14" s="1"/>
  <c r="P16" i="14"/>
  <c r="P17" i="14" s="1"/>
  <c r="K16" i="14"/>
  <c r="K17" i="14" s="1"/>
  <c r="I16" i="14"/>
  <c r="I17" i="14" s="1"/>
  <c r="Z16" i="14"/>
  <c r="Z17" i="14" s="1"/>
  <c r="S33" i="12"/>
  <c r="S34" i="12" s="1"/>
  <c r="AA33" i="12"/>
  <c r="AA34" i="12" s="1"/>
  <c r="X33" i="12"/>
  <c r="X34" i="12" s="1"/>
  <c r="AB33" i="12"/>
  <c r="AB34" i="12" s="1"/>
  <c r="Y33" i="12"/>
  <c r="Y34" i="12" s="1"/>
  <c r="AC33" i="12"/>
  <c r="AC34" i="12" s="1"/>
  <c r="Z33" i="12"/>
  <c r="Z34" i="12" s="1"/>
  <c r="AD33" i="12"/>
  <c r="AD34" i="12" s="1"/>
  <c r="E33" i="12"/>
  <c r="T33" i="12"/>
  <c r="T34" i="12" s="1"/>
  <c r="L33" i="12"/>
  <c r="L34" i="12" s="1"/>
  <c r="W33" i="12"/>
  <c r="W34" i="12" s="1"/>
  <c r="H33" i="12"/>
  <c r="H34" i="12" s="1"/>
  <c r="R33" i="12"/>
  <c r="R34" i="12" s="1"/>
  <c r="M33" i="12"/>
  <c r="M34" i="12" s="1"/>
  <c r="AD17" i="14" l="1"/>
  <c r="E34" i="12"/>
  <c r="AE33" i="12"/>
</calcChain>
</file>

<file path=xl/sharedStrings.xml><?xml version="1.0" encoding="utf-8"?>
<sst xmlns="http://schemas.openxmlformats.org/spreadsheetml/2006/main" count="1036" uniqueCount="387">
  <si>
    <t>事業収支表（キャッシュフロー計算書）</t>
  </si>
  <si>
    <t>様式７-10-２</t>
    <phoneticPr fontId="3"/>
  </si>
  <si>
    <t>事業収支表（損益計算書）</t>
  </si>
  <si>
    <t>様式７-10-１</t>
    <phoneticPr fontId="3"/>
  </si>
  <si>
    <t>様式７-９-５</t>
    <phoneticPr fontId="3"/>
  </si>
  <si>
    <t>様式７-９-４</t>
    <phoneticPr fontId="3"/>
  </si>
  <si>
    <t>様式７-９-３</t>
    <phoneticPr fontId="3"/>
  </si>
  <si>
    <t>様式７-９-２</t>
    <phoneticPr fontId="3"/>
  </si>
  <si>
    <t>様式７-９-１</t>
    <phoneticPr fontId="3"/>
  </si>
  <si>
    <t>様式７-８</t>
    <phoneticPr fontId="3"/>
  </si>
  <si>
    <t>様式７-７</t>
    <phoneticPr fontId="3"/>
  </si>
  <si>
    <t>運営固定費Ⅰ（その他経費）</t>
  </si>
  <si>
    <t>様式７-６-２</t>
    <phoneticPr fontId="3"/>
  </si>
  <si>
    <t>運営固定費Ⅰ（人件費）</t>
  </si>
  <si>
    <t>様式７-６-１</t>
    <phoneticPr fontId="3"/>
  </si>
  <si>
    <t>開業費（運営固定費）（SPCを設立しない場合は不要）</t>
    <phoneticPr fontId="3"/>
  </si>
  <si>
    <t>様式７-５</t>
    <phoneticPr fontId="3"/>
  </si>
  <si>
    <t>SPC資本概要（SPCを設立しない場合は不要）</t>
    <phoneticPr fontId="3"/>
  </si>
  <si>
    <t>様式７-４</t>
    <phoneticPr fontId="3"/>
  </si>
  <si>
    <t>運営業務委託費</t>
    <phoneticPr fontId="3"/>
  </si>
  <si>
    <t>様式７-３</t>
    <phoneticPr fontId="3"/>
  </si>
  <si>
    <t>様式７-２</t>
    <phoneticPr fontId="3"/>
  </si>
  <si>
    <t>事業費</t>
  </si>
  <si>
    <t>様式７-１</t>
    <phoneticPr fontId="3"/>
  </si>
  <si>
    <t>様式名</t>
    <rPh sb="0" eb="2">
      <t>ヨウシキ</t>
    </rPh>
    <rPh sb="2" eb="3">
      <t>メイ</t>
    </rPh>
    <phoneticPr fontId="3"/>
  </si>
  <si>
    <t>様式番号</t>
    <rPh sb="0" eb="2">
      <t>ヨウシキ</t>
    </rPh>
    <rPh sb="2" eb="4">
      <t>バンゴウ</t>
    </rPh>
    <phoneticPr fontId="3"/>
  </si>
  <si>
    <t>（仮称）新ごみ処理施設整備・運営事業　マテリアルリサイクル推進施設　様式７関係リスト</t>
    <rPh sb="29" eb="31">
      <t>スイシン</t>
    </rPh>
    <rPh sb="34" eb="36">
      <t>ヨウシキ</t>
    </rPh>
    <rPh sb="37" eb="39">
      <t>カンケイ</t>
    </rPh>
    <phoneticPr fontId="3"/>
  </si>
  <si>
    <t>事業費（①＋④）</t>
    <rPh sb="0" eb="3">
      <t>ジギョウヒ</t>
    </rPh>
    <phoneticPr fontId="3"/>
  </si>
  <si>
    <t>④運営業務委託費
（②＋③）</t>
    <rPh sb="1" eb="3">
      <t>ウンエイ</t>
    </rPh>
    <rPh sb="3" eb="5">
      <t>ギョウム</t>
    </rPh>
    <rPh sb="5" eb="7">
      <t>イタク</t>
    </rPh>
    <rPh sb="7" eb="8">
      <t>ヒ</t>
    </rPh>
    <phoneticPr fontId="3"/>
  </si>
  <si>
    <t>③運営委託費Ｂ（変動費）
 　【様式７-３】</t>
    <rPh sb="1" eb="3">
      <t>ウンエイ</t>
    </rPh>
    <rPh sb="3" eb="5">
      <t>イタク</t>
    </rPh>
    <rPh sb="5" eb="6">
      <t>ヒ</t>
    </rPh>
    <rPh sb="8" eb="10">
      <t>ヘンドウ</t>
    </rPh>
    <rPh sb="10" eb="11">
      <t>ヒ</t>
    </rPh>
    <rPh sb="16" eb="18">
      <t>ヨウシキ</t>
    </rPh>
    <phoneticPr fontId="3"/>
  </si>
  <si>
    <t>②運営委託費Ａ（固定費）
　【様式７-３】</t>
    <rPh sb="1" eb="3">
      <t>ウンエイ</t>
    </rPh>
    <rPh sb="3" eb="5">
      <t>イタク</t>
    </rPh>
    <rPh sb="5" eb="6">
      <t>ヒ</t>
    </rPh>
    <rPh sb="8" eb="11">
      <t>コテイヒ</t>
    </rPh>
    <rPh sb="15" eb="17">
      <t>ヨウシキ</t>
    </rPh>
    <phoneticPr fontId="3"/>
  </si>
  <si>
    <t>運営業務委託費</t>
    <rPh sb="0" eb="2">
      <t>ウンエイ</t>
    </rPh>
    <rPh sb="2" eb="4">
      <t>ギョウム</t>
    </rPh>
    <rPh sb="4" eb="6">
      <t>イタク</t>
    </rPh>
    <rPh sb="6" eb="7">
      <t>ヒ</t>
    </rPh>
    <phoneticPr fontId="3"/>
  </si>
  <si>
    <t>合計</t>
    <rPh sb="0" eb="1">
      <t>ゴウ</t>
    </rPh>
    <rPh sb="1" eb="2">
      <t>ケイ</t>
    </rPh>
    <phoneticPr fontId="3"/>
  </si>
  <si>
    <t>　　　　　 　                  　　年度
　　　費目</t>
    <rPh sb="27" eb="29">
      <t>ネンド</t>
    </rPh>
    <rPh sb="33" eb="35">
      <t>ヒモク</t>
    </rPh>
    <phoneticPr fontId="3"/>
  </si>
  <si>
    <t>（単位：千円（消費税抜き））</t>
    <rPh sb="1" eb="3">
      <t>タンイ</t>
    </rPh>
    <rPh sb="4" eb="5">
      <t>セン</t>
    </rPh>
    <rPh sb="5" eb="6">
      <t>エン</t>
    </rPh>
    <rPh sb="7" eb="10">
      <t>ショウヒゼイ</t>
    </rPh>
    <rPh sb="10" eb="11">
      <t>ヌ</t>
    </rPh>
    <phoneticPr fontId="3"/>
  </si>
  <si>
    <t>事業費</t>
    <rPh sb="0" eb="3">
      <t>ジギョウヒ</t>
    </rPh>
    <phoneticPr fontId="3"/>
  </si>
  <si>
    <t>概  算  事　業　費</t>
    <rPh sb="0" eb="1">
      <t>オオムネ</t>
    </rPh>
    <rPh sb="3" eb="4">
      <t>ザン</t>
    </rPh>
    <rPh sb="6" eb="7">
      <t>コト</t>
    </rPh>
    <rPh sb="8" eb="9">
      <t>ギョウ</t>
    </rPh>
    <rPh sb="10" eb="11">
      <t>ヒ</t>
    </rPh>
    <phoneticPr fontId="3"/>
  </si>
  <si>
    <t>工事価格</t>
    <phoneticPr fontId="3"/>
  </si>
  <si>
    <t>諸経費計</t>
    <rPh sb="0" eb="3">
      <t>ショケイヒ</t>
    </rPh>
    <rPh sb="3" eb="4">
      <t>ケイ</t>
    </rPh>
    <phoneticPr fontId="3"/>
  </si>
  <si>
    <t>３．一般管理費</t>
    <rPh sb="2" eb="4">
      <t>イッパン</t>
    </rPh>
    <rPh sb="4" eb="7">
      <t>カンリヒ</t>
    </rPh>
    <phoneticPr fontId="3"/>
  </si>
  <si>
    <t>２．現場管理費</t>
    <rPh sb="2" eb="4">
      <t>ゲンバ</t>
    </rPh>
    <rPh sb="4" eb="7">
      <t>カンリヒ</t>
    </rPh>
    <phoneticPr fontId="3"/>
  </si>
  <si>
    <t>１．共通仮設費</t>
    <phoneticPr fontId="3"/>
  </si>
  <si>
    <t>諸経費</t>
    <rPh sb="0" eb="3">
      <t>ショケイヒ</t>
    </rPh>
    <phoneticPr fontId="3"/>
  </si>
  <si>
    <t>土木建築工事費計</t>
    <rPh sb="0" eb="2">
      <t>ドボク</t>
    </rPh>
    <rPh sb="2" eb="4">
      <t>ケンチク</t>
    </rPh>
    <rPh sb="4" eb="7">
      <t>コウジヒ</t>
    </rPh>
    <rPh sb="7" eb="8">
      <t>ケイ</t>
    </rPh>
    <phoneticPr fontId="3"/>
  </si>
  <si>
    <t>(1) 建築工事(ストックヤード含む)</t>
    <rPh sb="4" eb="6">
      <t>ケンチク</t>
    </rPh>
    <rPh sb="6" eb="8">
      <t>コウジ</t>
    </rPh>
    <rPh sb="16" eb="17">
      <t>フク</t>
    </rPh>
    <phoneticPr fontId="3"/>
  </si>
  <si>
    <t>２.土木建築工事</t>
    <rPh sb="2" eb="4">
      <t>ドボク</t>
    </rPh>
    <rPh sb="4" eb="6">
      <t>ケンチク</t>
    </rPh>
    <rPh sb="6" eb="8">
      <t>コウジ</t>
    </rPh>
    <phoneticPr fontId="3"/>
  </si>
  <si>
    <t>プラント機械設備計</t>
    <rPh sb="4" eb="6">
      <t>キカイ</t>
    </rPh>
    <rPh sb="6" eb="8">
      <t>セツビ</t>
    </rPh>
    <rPh sb="8" eb="9">
      <t>ケイ</t>
    </rPh>
    <phoneticPr fontId="3"/>
  </si>
  <si>
    <t>　5) 貯留搬出設備</t>
    <rPh sb="4" eb="6">
      <t>チョリュウ</t>
    </rPh>
    <rPh sb="6" eb="8">
      <t>ハンシュツ</t>
    </rPh>
    <rPh sb="8" eb="10">
      <t>セツビ</t>
    </rPh>
    <phoneticPr fontId="3"/>
  </si>
  <si>
    <t>　4) 再生設備（圧縮梱包設備）</t>
    <rPh sb="4" eb="6">
      <t>サイセイ</t>
    </rPh>
    <rPh sb="6" eb="8">
      <t>セツビ</t>
    </rPh>
    <rPh sb="9" eb="11">
      <t>アッシュク</t>
    </rPh>
    <rPh sb="11" eb="13">
      <t>コンポウ</t>
    </rPh>
    <rPh sb="13" eb="15">
      <t>セツビ</t>
    </rPh>
    <phoneticPr fontId="3"/>
  </si>
  <si>
    <t>　3) 選別設備</t>
    <rPh sb="4" eb="6">
      <t>センベツ</t>
    </rPh>
    <rPh sb="6" eb="8">
      <t>セツビ</t>
    </rPh>
    <phoneticPr fontId="3"/>
  </si>
  <si>
    <t>　2) 搬送設備</t>
    <rPh sb="4" eb="6">
      <t>ハンソウ</t>
    </rPh>
    <rPh sb="6" eb="8">
      <t>セツビ</t>
    </rPh>
    <phoneticPr fontId="3"/>
  </si>
  <si>
    <t>　1) 受入れ・供給設備</t>
    <rPh sb="4" eb="6">
      <t>ウケイ</t>
    </rPh>
    <rPh sb="8" eb="10">
      <t>キョウキュウ</t>
    </rPh>
    <rPh sb="10" eb="12">
      <t>セツビ</t>
    </rPh>
    <phoneticPr fontId="3"/>
  </si>
  <si>
    <t>　6) 貯留搬出設備</t>
    <rPh sb="4" eb="6">
      <t>チョリュウ</t>
    </rPh>
    <rPh sb="6" eb="8">
      <t>ハンシュツ</t>
    </rPh>
    <rPh sb="8" eb="10">
      <t>セツビ</t>
    </rPh>
    <phoneticPr fontId="3"/>
  </si>
  <si>
    <t>　5) 再生設備（圧縮設備）</t>
    <rPh sb="4" eb="6">
      <t>サイセイ</t>
    </rPh>
    <rPh sb="6" eb="8">
      <t>セツビ</t>
    </rPh>
    <rPh sb="9" eb="11">
      <t>アッシュク</t>
    </rPh>
    <rPh sb="11" eb="13">
      <t>セツビ</t>
    </rPh>
    <phoneticPr fontId="3"/>
  </si>
  <si>
    <t>　4) 選別設備</t>
    <rPh sb="4" eb="6">
      <t>センベツ</t>
    </rPh>
    <rPh sb="6" eb="8">
      <t>セツビ</t>
    </rPh>
    <phoneticPr fontId="3"/>
  </si>
  <si>
    <t>　3) 搬送設備</t>
    <rPh sb="4" eb="6">
      <t>ハンソウ</t>
    </rPh>
    <rPh sb="6" eb="8">
      <t>セツビ</t>
    </rPh>
    <phoneticPr fontId="3"/>
  </si>
  <si>
    <t>　2) 破砕設備</t>
    <rPh sb="4" eb="6">
      <t>ハサイ</t>
    </rPh>
    <rPh sb="6" eb="8">
      <t>セツビ</t>
    </rPh>
    <phoneticPr fontId="3"/>
  </si>
  <si>
    <t>1.プラント機械設備</t>
    <rPh sb="6" eb="8">
      <t>キカイ</t>
    </rPh>
    <rPh sb="8" eb="10">
      <t>セツビ</t>
    </rPh>
    <phoneticPr fontId="3"/>
  </si>
  <si>
    <t>直接工事費</t>
    <rPh sb="0" eb="2">
      <t>チョクセツ</t>
    </rPh>
    <rPh sb="2" eb="5">
      <t>コウジヒ</t>
    </rPh>
    <phoneticPr fontId="3"/>
  </si>
  <si>
    <t>1/3対象</t>
    <rPh sb="3" eb="5">
      <t>タイショウ</t>
    </rPh>
    <phoneticPr fontId="3"/>
  </si>
  <si>
    <t>交付対象外</t>
    <rPh sb="0" eb="2">
      <t>コウフ</t>
    </rPh>
    <rPh sb="2" eb="5">
      <t>タイショウガイ</t>
    </rPh>
    <phoneticPr fontId="3"/>
  </si>
  <si>
    <t>交付対象</t>
    <rPh sb="0" eb="2">
      <t>コウフ</t>
    </rPh>
    <rPh sb="2" eb="4">
      <t>タイショウ</t>
    </rPh>
    <phoneticPr fontId="3"/>
  </si>
  <si>
    <t>合計</t>
    <rPh sb="0" eb="2">
      <t>ゴウケイ</t>
    </rPh>
    <phoneticPr fontId="3"/>
  </si>
  <si>
    <t>項目</t>
    <rPh sb="0" eb="2">
      <t>コウモク</t>
    </rPh>
    <phoneticPr fontId="3"/>
  </si>
  <si>
    <t>［単位：千円］　</t>
    <rPh sb="1" eb="3">
      <t>タンイ</t>
    </rPh>
    <rPh sb="4" eb="6">
      <t>センエン</t>
    </rPh>
    <phoneticPr fontId="3"/>
  </si>
  <si>
    <t>運営業務委託費計</t>
    <rPh sb="0" eb="2">
      <t>ウンエイ</t>
    </rPh>
    <rPh sb="2" eb="4">
      <t>ギョウム</t>
    </rPh>
    <rPh sb="4" eb="6">
      <t>イタク</t>
    </rPh>
    <rPh sb="6" eb="7">
      <t>ヒ</t>
    </rPh>
    <rPh sb="7" eb="8">
      <t>ケイ</t>
    </rPh>
    <phoneticPr fontId="3"/>
  </si>
  <si>
    <t>（変動費単価）</t>
    <rPh sb="1" eb="3">
      <t>ヘンドウ</t>
    </rPh>
    <rPh sb="3" eb="4">
      <t>ヒ</t>
    </rPh>
    <rPh sb="4" eb="6">
      <t>タンカ</t>
    </rPh>
    <phoneticPr fontId="3"/>
  </si>
  <si>
    <t>年間処理対象物量(t)</t>
    <phoneticPr fontId="3"/>
  </si>
  <si>
    <t>運営期間合計</t>
    <rPh sb="0" eb="2">
      <t>ウンエイ</t>
    </rPh>
    <rPh sb="2" eb="4">
      <t>キカン</t>
    </rPh>
    <rPh sb="4" eb="6">
      <t>ゴウケイ</t>
    </rPh>
    <phoneticPr fontId="3"/>
  </si>
  <si>
    <t>項　　　目</t>
  </si>
  <si>
    <t>（単位：千円（消費税抜き））</t>
    <rPh sb="1" eb="3">
      <t>タンイ</t>
    </rPh>
    <rPh sb="4" eb="5">
      <t>セン</t>
    </rPh>
    <rPh sb="5" eb="6">
      <t>エン</t>
    </rPh>
    <phoneticPr fontId="3"/>
  </si>
  <si>
    <t>※記入欄が足りない場合は追加すること。</t>
    <rPh sb="1" eb="3">
      <t>キニュウ</t>
    </rPh>
    <rPh sb="3" eb="4">
      <t>ラン</t>
    </rPh>
    <rPh sb="5" eb="6">
      <t>タ</t>
    </rPh>
    <rPh sb="9" eb="11">
      <t>バアイ</t>
    </rPh>
    <rPh sb="12" eb="14">
      <t>ツイカ</t>
    </rPh>
    <phoneticPr fontId="3"/>
  </si>
  <si>
    <t>合　計</t>
    <rPh sb="0" eb="1">
      <t>ゴウ</t>
    </rPh>
    <rPh sb="2" eb="3">
      <t>ケイ</t>
    </rPh>
    <phoneticPr fontId="3"/>
  </si>
  <si>
    <t>構成員Ａ
(運営事業者から本施設の運営業務を受託する者)</t>
    <rPh sb="0" eb="3">
      <t>コウセイイン</t>
    </rPh>
    <rPh sb="6" eb="8">
      <t>ウンエイ</t>
    </rPh>
    <rPh sb="8" eb="10">
      <t>ジギョウ</t>
    </rPh>
    <rPh sb="10" eb="11">
      <t>シャ</t>
    </rPh>
    <rPh sb="13" eb="14">
      <t>ホン</t>
    </rPh>
    <rPh sb="14" eb="16">
      <t>シセツ</t>
    </rPh>
    <rPh sb="17" eb="19">
      <t>ウンエイ</t>
    </rPh>
    <rPh sb="19" eb="21">
      <t>ギョウム</t>
    </rPh>
    <rPh sb="22" eb="24">
      <t>ジュタク</t>
    </rPh>
    <rPh sb="26" eb="27">
      <t>モノ</t>
    </rPh>
    <phoneticPr fontId="3"/>
  </si>
  <si>
    <t>代表企業
(本施設のプラントの設計・建設及び建築物等の設計を行う者)</t>
    <rPh sb="0" eb="2">
      <t>ダイヒョウ</t>
    </rPh>
    <rPh sb="2" eb="4">
      <t>キギョウ</t>
    </rPh>
    <phoneticPr fontId="3"/>
  </si>
  <si>
    <t>合計</t>
    <rPh sb="0" eb="2">
      <t>ゴウケイ</t>
    </rPh>
    <phoneticPr fontId="22"/>
  </si>
  <si>
    <t>役割</t>
    <rPh sb="0" eb="2">
      <t>ヤクワリ</t>
    </rPh>
    <phoneticPr fontId="3"/>
  </si>
  <si>
    <t>備考</t>
    <rPh sb="0" eb="2">
      <t>ビコウ</t>
    </rPh>
    <phoneticPr fontId="3"/>
  </si>
  <si>
    <t>株式保有
割合
（％）</t>
    <rPh sb="0" eb="2">
      <t>カブシキ</t>
    </rPh>
    <rPh sb="2" eb="4">
      <t>ホユウ</t>
    </rPh>
    <rPh sb="5" eb="7">
      <t>ワリアイ</t>
    </rPh>
    <phoneticPr fontId="22"/>
  </si>
  <si>
    <t>出資金額
（千円（消費税抜き））</t>
    <rPh sb="0" eb="2">
      <t>シュッシ</t>
    </rPh>
    <rPh sb="2" eb="4">
      <t>キンガク</t>
    </rPh>
    <rPh sb="6" eb="7">
      <t>セン</t>
    </rPh>
    <rPh sb="7" eb="8">
      <t>エン</t>
    </rPh>
    <rPh sb="9" eb="12">
      <t>ショウヒゼイ</t>
    </rPh>
    <rPh sb="12" eb="13">
      <t>ヌ</t>
    </rPh>
    <phoneticPr fontId="3"/>
  </si>
  <si>
    <t>出資企業</t>
    <rPh sb="0" eb="2">
      <t>シュッシ</t>
    </rPh>
    <rPh sb="2" eb="4">
      <t>キギョウ</t>
    </rPh>
    <phoneticPr fontId="3"/>
  </si>
  <si>
    <t>No.</t>
    <phoneticPr fontId="3"/>
  </si>
  <si>
    <t>資本構成</t>
    <rPh sb="0" eb="2">
      <t>シホン</t>
    </rPh>
    <rPh sb="2" eb="4">
      <t>コウセイ</t>
    </rPh>
    <phoneticPr fontId="3"/>
  </si>
  <si>
    <t>総　計</t>
    <rPh sb="0" eb="1">
      <t>ソウケイ</t>
    </rPh>
    <rPh sb="2" eb="3">
      <t>ケイ</t>
    </rPh>
    <phoneticPr fontId="3"/>
  </si>
  <si>
    <t>総　計</t>
    <rPh sb="0" eb="1">
      <t>ソウ</t>
    </rPh>
    <rPh sb="2" eb="3">
      <t>ケイ</t>
    </rPh>
    <phoneticPr fontId="3"/>
  </si>
  <si>
    <t>施設整備期間</t>
    <rPh sb="0" eb="2">
      <t>シセツ</t>
    </rPh>
    <rPh sb="2" eb="4">
      <t>セイビ</t>
    </rPh>
    <rPh sb="4" eb="6">
      <t>キカン</t>
    </rPh>
    <phoneticPr fontId="3"/>
  </si>
  <si>
    <t>項　目</t>
    <rPh sb="0" eb="3">
      <t>コウモク</t>
    </rPh>
    <phoneticPr fontId="3"/>
  </si>
  <si>
    <t>（単位：円（消費税抜き））</t>
    <rPh sb="1" eb="3">
      <t>タンイ</t>
    </rPh>
    <rPh sb="4" eb="5">
      <t>エン</t>
    </rPh>
    <rPh sb="6" eb="9">
      <t>ショウヒゼイ</t>
    </rPh>
    <rPh sb="9" eb="10">
      <t>ヌ</t>
    </rPh>
    <phoneticPr fontId="3"/>
  </si>
  <si>
    <t>開業費(運営固定費）</t>
    <rPh sb="0" eb="2">
      <t>カイギョウ</t>
    </rPh>
    <rPh sb="2" eb="3">
      <t>ヒ</t>
    </rPh>
    <rPh sb="4" eb="6">
      <t>ウンエイ</t>
    </rPh>
    <rPh sb="6" eb="8">
      <t>コテイ</t>
    </rPh>
    <rPh sb="8" eb="9">
      <t>ヒ</t>
    </rPh>
    <phoneticPr fontId="3"/>
  </si>
  <si>
    <t>千円/月</t>
    <rPh sb="0" eb="2">
      <t>センエン</t>
    </rPh>
    <rPh sb="3" eb="4">
      <t>ツキ</t>
    </rPh>
    <phoneticPr fontId="3"/>
  </si>
  <si>
    <t>月間委託料</t>
    <rPh sb="0" eb="2">
      <t>ゲッカン</t>
    </rPh>
    <rPh sb="2" eb="5">
      <t>イタクリョウ</t>
    </rPh>
    <phoneticPr fontId="3"/>
  </si>
  <si>
    <t>千円/年</t>
    <rPh sb="0" eb="2">
      <t>センエン</t>
    </rPh>
    <rPh sb="3" eb="4">
      <t>ネン</t>
    </rPh>
    <phoneticPr fontId="3"/>
  </si>
  <si>
    <t>年間委託料</t>
    <rPh sb="0" eb="2">
      <t>ネンカン</t>
    </rPh>
    <rPh sb="2" eb="5">
      <t>イタクリョウ</t>
    </rPh>
    <phoneticPr fontId="3"/>
  </si>
  <si>
    <t>月数</t>
    <rPh sb="0" eb="2">
      <t>ゲッスウ</t>
    </rPh>
    <phoneticPr fontId="3"/>
  </si>
  <si>
    <t>［事業期間を通じた平均化／毎月均等］</t>
    <rPh sb="1" eb="3">
      <t>ジギョウ</t>
    </rPh>
    <rPh sb="3" eb="5">
      <t>キカン</t>
    </rPh>
    <rPh sb="6" eb="7">
      <t>ツウ</t>
    </rPh>
    <rPh sb="9" eb="12">
      <t>ヘイキンカ</t>
    </rPh>
    <rPh sb="13" eb="15">
      <t>マイツキ</t>
    </rPh>
    <rPh sb="15" eb="17">
      <t>キントウ</t>
    </rPh>
    <phoneticPr fontId="3"/>
  </si>
  <si>
    <t>千円</t>
    <rPh sb="0" eb="2">
      <t>センエン</t>
    </rPh>
    <phoneticPr fontId="22"/>
  </si>
  <si>
    <t>人</t>
    <rPh sb="0" eb="1">
      <t>ニン</t>
    </rPh>
    <phoneticPr fontId="22"/>
  </si>
  <si>
    <t>総　計</t>
  </si>
  <si>
    <t>小　計</t>
  </si>
  <si>
    <t>日勤者</t>
    <rPh sb="0" eb="3">
      <t>ニッキンシャ</t>
    </rPh>
    <phoneticPr fontId="3"/>
  </si>
  <si>
    <t>単位</t>
    <rPh sb="0" eb="2">
      <t>タンイ</t>
    </rPh>
    <phoneticPr fontId="22"/>
  </si>
  <si>
    <t>合計</t>
    <rPh sb="0" eb="1">
      <t>ゴウ</t>
    </rPh>
    <rPh sb="1" eb="2">
      <t>ケイ</t>
    </rPh>
    <phoneticPr fontId="22"/>
  </si>
  <si>
    <t>人数（人）及び給与</t>
    <rPh sb="0" eb="2">
      <t>ニンズウ</t>
    </rPh>
    <rPh sb="3" eb="4">
      <t>ニン</t>
    </rPh>
    <rPh sb="5" eb="6">
      <t>オヨ</t>
    </rPh>
    <rPh sb="7" eb="9">
      <t>キュウヨ</t>
    </rPh>
    <phoneticPr fontId="22"/>
  </si>
  <si>
    <t>給与年単価
（福利厚生費含む）</t>
    <rPh sb="0" eb="2">
      <t>キュウヨ</t>
    </rPh>
    <rPh sb="2" eb="3">
      <t>ネン</t>
    </rPh>
    <rPh sb="3" eb="5">
      <t>タンカ</t>
    </rPh>
    <rPh sb="7" eb="12">
      <t>フクリコウセイヒ</t>
    </rPh>
    <rPh sb="12" eb="13">
      <t>フク</t>
    </rPh>
    <phoneticPr fontId="3"/>
  </si>
  <si>
    <t>職種</t>
    <rPh sb="0" eb="2">
      <t>ショクシュ</t>
    </rPh>
    <phoneticPr fontId="3"/>
  </si>
  <si>
    <t>（単位：千円（消費税抜き））</t>
    <rPh sb="1" eb="3">
      <t>タンイ</t>
    </rPh>
    <rPh sb="4" eb="5">
      <t>セン</t>
    </rPh>
    <rPh sb="5" eb="6">
      <t>エン</t>
    </rPh>
    <rPh sb="7" eb="9">
      <t>ショウヒ</t>
    </rPh>
    <rPh sb="9" eb="10">
      <t>ゼイ</t>
    </rPh>
    <rPh sb="10" eb="11">
      <t>ヌ</t>
    </rPh>
    <phoneticPr fontId="3"/>
  </si>
  <si>
    <t>円/月</t>
    <rPh sb="0" eb="1">
      <t>エン</t>
    </rPh>
    <rPh sb="2" eb="3">
      <t>ツキ</t>
    </rPh>
    <phoneticPr fontId="3"/>
  </si>
  <si>
    <t>円/年</t>
    <rPh sb="0" eb="1">
      <t>エン</t>
    </rPh>
    <rPh sb="2" eb="3">
      <t>ネン</t>
    </rPh>
    <phoneticPr fontId="3"/>
  </si>
  <si>
    <t>合計金額</t>
    <rPh sb="0" eb="1">
      <t>ゴウ</t>
    </rPh>
    <rPh sb="1" eb="2">
      <t>ケイ</t>
    </rPh>
    <rPh sb="2" eb="4">
      <t>キンガク</t>
    </rPh>
    <phoneticPr fontId="22"/>
  </si>
  <si>
    <t>金額</t>
    <rPh sb="0" eb="2">
      <t>キンガク</t>
    </rPh>
    <phoneticPr fontId="22"/>
  </si>
  <si>
    <t>（量　）</t>
    <rPh sb="1" eb="2">
      <t>リョウ</t>
    </rPh>
    <phoneticPr fontId="22"/>
  </si>
  <si>
    <t>量及び金額</t>
    <rPh sb="0" eb="1">
      <t>リョウ</t>
    </rPh>
    <rPh sb="1" eb="2">
      <t>オヨ</t>
    </rPh>
    <rPh sb="3" eb="5">
      <t>キンガク</t>
    </rPh>
    <phoneticPr fontId="22"/>
  </si>
  <si>
    <t>項目</t>
    <rPh sb="0" eb="2">
      <t>コウモク</t>
    </rPh>
    <phoneticPr fontId="22"/>
  </si>
  <si>
    <t>（単位：円（消費税抜き））</t>
    <rPh sb="1" eb="3">
      <t>タンイ</t>
    </rPh>
    <rPh sb="4" eb="5">
      <t>エン</t>
    </rPh>
    <rPh sb="6" eb="8">
      <t>ショウヒ</t>
    </rPh>
    <rPh sb="8" eb="9">
      <t>ゼイ</t>
    </rPh>
    <rPh sb="9" eb="10">
      <t>ヌ</t>
    </rPh>
    <phoneticPr fontId="3"/>
  </si>
  <si>
    <t>（量）</t>
    <rPh sb="1" eb="2">
      <t>リョウ</t>
    </rPh>
    <phoneticPr fontId="22"/>
  </si>
  <si>
    <t>運営固定費Ⅱ（運転管理経費）</t>
    <rPh sb="0" eb="2">
      <t>ウンエイ</t>
    </rPh>
    <rPh sb="2" eb="4">
      <t>コテイ</t>
    </rPh>
    <rPh sb="4" eb="5">
      <t>ヒ</t>
    </rPh>
    <rPh sb="7" eb="9">
      <t>ウンテン</t>
    </rPh>
    <rPh sb="9" eb="11">
      <t>カンリ</t>
    </rPh>
    <rPh sb="11" eb="13">
      <t>ケイヒ</t>
    </rPh>
    <phoneticPr fontId="22"/>
  </si>
  <si>
    <t>合　計</t>
    <rPh sb="0" eb="1">
      <t>ゴウ</t>
    </rPh>
    <phoneticPr fontId="3"/>
  </si>
  <si>
    <t>小　計</t>
    <rPh sb="0" eb="1">
      <t>ショウ</t>
    </rPh>
    <rPh sb="2" eb="3">
      <t>ケイ</t>
    </rPh>
    <phoneticPr fontId="3"/>
  </si>
  <si>
    <t>その他</t>
    <rPh sb="2" eb="3">
      <t>タ</t>
    </rPh>
    <phoneticPr fontId="3"/>
  </si>
  <si>
    <t>-</t>
  </si>
  <si>
    <t>　</t>
    <phoneticPr fontId="3"/>
  </si>
  <si>
    <t>補修工事費（補修・更新）</t>
    <rPh sb="0" eb="2">
      <t>ホシュウ</t>
    </rPh>
    <rPh sb="2" eb="4">
      <t>コウジ</t>
    </rPh>
    <rPh sb="4" eb="5">
      <t>ヒ</t>
    </rPh>
    <rPh sb="6" eb="8">
      <t>ホシュウ</t>
    </rPh>
    <rPh sb="9" eb="11">
      <t>コウシン</t>
    </rPh>
    <phoneticPr fontId="3"/>
  </si>
  <si>
    <t>保守管理費（法定点検・定期点検等）</t>
    <rPh sb="0" eb="2">
      <t>ホシュ</t>
    </rPh>
    <rPh sb="2" eb="5">
      <t>カンリヒ</t>
    </rPh>
    <rPh sb="6" eb="8">
      <t>ホウテイ</t>
    </rPh>
    <rPh sb="8" eb="10">
      <t>テンケン</t>
    </rPh>
    <rPh sb="11" eb="13">
      <t>テイキ</t>
    </rPh>
    <rPh sb="13" eb="15">
      <t>テンケン</t>
    </rPh>
    <rPh sb="15" eb="16">
      <t>トウ</t>
    </rPh>
    <phoneticPr fontId="3"/>
  </si>
  <si>
    <t>事業期間内</t>
    <rPh sb="0" eb="2">
      <t>ジギョウ</t>
    </rPh>
    <rPh sb="2" eb="4">
      <t>キカン</t>
    </rPh>
    <rPh sb="4" eb="5">
      <t>ナイ</t>
    </rPh>
    <phoneticPr fontId="22"/>
  </si>
  <si>
    <t>頻度</t>
    <phoneticPr fontId="22"/>
  </si>
  <si>
    <t>運営固定費Ⅲ（点検補修費）</t>
    <rPh sb="0" eb="2">
      <t>ウンエイ</t>
    </rPh>
    <rPh sb="2" eb="5">
      <t>コテイヒ</t>
    </rPh>
    <rPh sb="7" eb="9">
      <t>テンケン</t>
    </rPh>
    <rPh sb="9" eb="11">
      <t>ホシュウ</t>
    </rPh>
    <rPh sb="11" eb="12">
      <t>ヒ</t>
    </rPh>
    <phoneticPr fontId="22"/>
  </si>
  <si>
    <t>年間委託費（調整後）</t>
    <rPh sb="0" eb="2">
      <t>ネンカン</t>
    </rPh>
    <rPh sb="2" eb="4">
      <t>イタク</t>
    </rPh>
    <rPh sb="4" eb="5">
      <t>ヒ</t>
    </rPh>
    <rPh sb="6" eb="8">
      <t>チョウセイ</t>
    </rPh>
    <rPh sb="8" eb="9">
      <t>ゴ</t>
    </rPh>
    <phoneticPr fontId="22"/>
  </si>
  <si>
    <t>変動費単価（調整後） ※</t>
    <rPh sb="0" eb="2">
      <t>ヘンドウ</t>
    </rPh>
    <rPh sb="2" eb="3">
      <t>ヒ</t>
    </rPh>
    <rPh sb="3" eb="5">
      <t>タンカ</t>
    </rPh>
    <rPh sb="6" eb="8">
      <t>チョウセイ</t>
    </rPh>
    <rPh sb="8" eb="9">
      <t>ゴ</t>
    </rPh>
    <phoneticPr fontId="22"/>
  </si>
  <si>
    <t>変動費単価（合計金額÷年間ごみ処理量）</t>
    <rPh sb="0" eb="2">
      <t>ヘンドウ</t>
    </rPh>
    <rPh sb="2" eb="3">
      <t>ヒ</t>
    </rPh>
    <rPh sb="3" eb="5">
      <t>タンカ</t>
    </rPh>
    <rPh sb="6" eb="8">
      <t>ゴウケイ</t>
    </rPh>
    <rPh sb="8" eb="10">
      <t>キンガク</t>
    </rPh>
    <rPh sb="11" eb="13">
      <t>ネンカン</t>
    </rPh>
    <rPh sb="15" eb="17">
      <t>ショリ</t>
    </rPh>
    <rPh sb="17" eb="18">
      <t>リョウ</t>
    </rPh>
    <phoneticPr fontId="22"/>
  </si>
  <si>
    <t>［変動費単価調整による年間委託費の再計算］</t>
    <rPh sb="1" eb="3">
      <t>ヘンドウ</t>
    </rPh>
    <rPh sb="3" eb="4">
      <t>ヒ</t>
    </rPh>
    <rPh sb="4" eb="6">
      <t>タンカ</t>
    </rPh>
    <rPh sb="6" eb="8">
      <t>チョウセイ</t>
    </rPh>
    <rPh sb="11" eb="13">
      <t>ネンカン</t>
    </rPh>
    <rPh sb="13" eb="15">
      <t>イタク</t>
    </rPh>
    <rPh sb="15" eb="16">
      <t>ヒ</t>
    </rPh>
    <rPh sb="17" eb="20">
      <t>サイケイサン</t>
    </rPh>
    <phoneticPr fontId="3"/>
  </si>
  <si>
    <t>(単価)</t>
    <rPh sb="1" eb="3">
      <t>タンカ</t>
    </rPh>
    <phoneticPr fontId="22"/>
  </si>
  <si>
    <t>t</t>
    <phoneticPr fontId="22"/>
  </si>
  <si>
    <t>年間ごみ処理量</t>
    <rPh sb="0" eb="2">
      <t>ネンカン</t>
    </rPh>
    <rPh sb="4" eb="6">
      <t>ショリ</t>
    </rPh>
    <rPh sb="6" eb="7">
      <t>リョウ</t>
    </rPh>
    <phoneticPr fontId="22"/>
  </si>
  <si>
    <t>量、単価及び金額</t>
    <rPh sb="0" eb="1">
      <t>リョウ</t>
    </rPh>
    <rPh sb="2" eb="4">
      <t>タンカ</t>
    </rPh>
    <rPh sb="4" eb="5">
      <t>オヨ</t>
    </rPh>
    <rPh sb="6" eb="8">
      <t>キンガク</t>
    </rPh>
    <phoneticPr fontId="22"/>
  </si>
  <si>
    <t>運営固定費Ⅰ（人件費）</t>
    <rPh sb="0" eb="2">
      <t>ウンエイ</t>
    </rPh>
    <rPh sb="2" eb="5">
      <t>コテイヒ</t>
    </rPh>
    <rPh sb="7" eb="10">
      <t>ジンケンヒ</t>
    </rPh>
    <phoneticPr fontId="22"/>
  </si>
  <si>
    <t>運営固定費Ⅰ（その他経費）</t>
    <rPh sb="0" eb="2">
      <t>ウンエイ</t>
    </rPh>
    <rPh sb="2" eb="5">
      <t>コテイヒ</t>
    </rPh>
    <rPh sb="9" eb="10">
      <t>タ</t>
    </rPh>
    <rPh sb="10" eb="12">
      <t>ケイヒ</t>
    </rPh>
    <phoneticPr fontId="22"/>
  </si>
  <si>
    <t>―</t>
    <phoneticPr fontId="3"/>
  </si>
  <si>
    <t>t</t>
    <phoneticPr fontId="22"/>
  </si>
  <si>
    <t>運営変動費Ⅰ（不燃ごみ・粗大ごみ）</t>
    <rPh sb="0" eb="2">
      <t>ウンエイ</t>
    </rPh>
    <rPh sb="2" eb="4">
      <t>ヘンドウ</t>
    </rPh>
    <rPh sb="4" eb="5">
      <t>ヒ</t>
    </rPh>
    <rPh sb="7" eb="9">
      <t>フネン</t>
    </rPh>
    <phoneticPr fontId="22"/>
  </si>
  <si>
    <t>※項目は、他の様式と整合を図り適宜修正すること。</t>
    <rPh sb="1" eb="3">
      <t>コウモク</t>
    </rPh>
    <rPh sb="5" eb="6">
      <t>タ</t>
    </rPh>
    <rPh sb="7" eb="9">
      <t>ヨウシキ</t>
    </rPh>
    <rPh sb="10" eb="12">
      <t>セイゴウ</t>
    </rPh>
    <rPh sb="13" eb="14">
      <t>ハカ</t>
    </rPh>
    <rPh sb="15" eb="17">
      <t>テキギ</t>
    </rPh>
    <rPh sb="17" eb="19">
      <t>シュウセイ</t>
    </rPh>
    <phoneticPr fontId="12"/>
  </si>
  <si>
    <t>説明欄</t>
    <rPh sb="0" eb="2">
      <t>セツメイ</t>
    </rPh>
    <rPh sb="2" eb="3">
      <t>ラン</t>
    </rPh>
    <phoneticPr fontId="12"/>
  </si>
  <si>
    <t>法人税等（合計）</t>
    <rPh sb="0" eb="3">
      <t>ホウジンゼイ</t>
    </rPh>
    <rPh sb="3" eb="4">
      <t>トウ</t>
    </rPh>
    <rPh sb="5" eb="7">
      <t>ゴウケイ</t>
    </rPh>
    <phoneticPr fontId="12"/>
  </si>
  <si>
    <t>地方法人税</t>
    <rPh sb="0" eb="2">
      <t>チホウ</t>
    </rPh>
    <rPh sb="2" eb="5">
      <t>ホウジンゼイ</t>
    </rPh>
    <phoneticPr fontId="12"/>
  </si>
  <si>
    <t>法人税</t>
    <rPh sb="0" eb="3">
      <t>ホウジンゼイ</t>
    </rPh>
    <phoneticPr fontId="12"/>
  </si>
  <si>
    <t>法人税等</t>
    <phoneticPr fontId="19"/>
  </si>
  <si>
    <t>課税所得</t>
    <phoneticPr fontId="19"/>
  </si>
  <si>
    <t>繰越欠損金</t>
    <phoneticPr fontId="12"/>
  </si>
  <si>
    <t>税引き前利益</t>
    <rPh sb="3" eb="4">
      <t>マエ</t>
    </rPh>
    <phoneticPr fontId="19"/>
  </si>
  <si>
    <t>　　                       　   　　　       年度
　項目</t>
    <rPh sb="43" eb="45">
      <t>コウモク</t>
    </rPh>
    <phoneticPr fontId="12"/>
  </si>
  <si>
    <t>税額計算</t>
    <phoneticPr fontId="19"/>
  </si>
  <si>
    <t>Ⅴ．税引き後利益</t>
    <phoneticPr fontId="12"/>
  </si>
  <si>
    <t>Ⅳ．法人税等</t>
    <phoneticPr fontId="12"/>
  </si>
  <si>
    <t>Ⅲ．税引き前利益</t>
    <phoneticPr fontId="12"/>
  </si>
  <si>
    <t>運営変動費</t>
    <rPh sb="0" eb="2">
      <t>ウンエイ</t>
    </rPh>
    <phoneticPr fontId="12"/>
  </si>
  <si>
    <t>運営固定費</t>
    <rPh sb="0" eb="2">
      <t>ウンエイ</t>
    </rPh>
    <phoneticPr fontId="12"/>
  </si>
  <si>
    <t>Ⅱ．営業費用</t>
  </si>
  <si>
    <t>Ⅰ．営業収益</t>
  </si>
  <si>
    <t>Ⅴ．累積キャッシュフロー</t>
    <rPh sb="2" eb="4">
      <t>ルイセキ</t>
    </rPh>
    <phoneticPr fontId="12"/>
  </si>
  <si>
    <t>内部留保</t>
    <rPh sb="0" eb="2">
      <t>ナイブ</t>
    </rPh>
    <rPh sb="2" eb="4">
      <t>リュウホ</t>
    </rPh>
    <phoneticPr fontId="12"/>
  </si>
  <si>
    <t>Ⅳ．正味のキャッシュフロー</t>
    <phoneticPr fontId="12"/>
  </si>
  <si>
    <t>事業終了後の株主への払い戻し</t>
    <rPh sb="0" eb="2">
      <t>ジギョウ</t>
    </rPh>
    <rPh sb="2" eb="4">
      <t>シュウリョウ</t>
    </rPh>
    <rPh sb="4" eb="5">
      <t>ゴ</t>
    </rPh>
    <rPh sb="6" eb="8">
      <t>カブヌシ</t>
    </rPh>
    <rPh sb="10" eb="11">
      <t>ハラ</t>
    </rPh>
    <rPh sb="12" eb="13">
      <t>モド</t>
    </rPh>
    <phoneticPr fontId="12"/>
  </si>
  <si>
    <t>出資(資本金)</t>
    <rPh sb="3" eb="6">
      <t>シホンキン</t>
    </rPh>
    <phoneticPr fontId="12"/>
  </si>
  <si>
    <t>Ⅲ．財務活動によるキャッシュフロー</t>
    <phoneticPr fontId="12"/>
  </si>
  <si>
    <t>開業費</t>
    <rPh sb="0" eb="2">
      <t>カイギョウ</t>
    </rPh>
    <rPh sb="2" eb="3">
      <t>ヒ</t>
    </rPh>
    <phoneticPr fontId="12"/>
  </si>
  <si>
    <t>有形固定資産(重機車両)の取得</t>
    <rPh sb="0" eb="2">
      <t>ユウケイ</t>
    </rPh>
    <rPh sb="2" eb="4">
      <t>コテイ</t>
    </rPh>
    <rPh sb="4" eb="6">
      <t>シサン</t>
    </rPh>
    <rPh sb="7" eb="9">
      <t>ジュウキ</t>
    </rPh>
    <rPh sb="9" eb="11">
      <t>シャリョウ</t>
    </rPh>
    <rPh sb="13" eb="15">
      <t>シュトク</t>
    </rPh>
    <phoneticPr fontId="12"/>
  </si>
  <si>
    <t>Ⅱ．投資活動によるキャッシュフロー</t>
    <phoneticPr fontId="12"/>
  </si>
  <si>
    <t>減価償却費</t>
    <rPh sb="0" eb="2">
      <t>ゲンカ</t>
    </rPh>
    <rPh sb="2" eb="4">
      <t>ショウキャク</t>
    </rPh>
    <rPh sb="4" eb="5">
      <t>ヒ</t>
    </rPh>
    <phoneticPr fontId="12"/>
  </si>
  <si>
    <t>開業費償却費</t>
    <rPh sb="0" eb="2">
      <t>カイギョウ</t>
    </rPh>
    <rPh sb="2" eb="3">
      <t>ヒ</t>
    </rPh>
    <phoneticPr fontId="12"/>
  </si>
  <si>
    <t>税引き後利益</t>
    <rPh sb="0" eb="2">
      <t>ゼイビ</t>
    </rPh>
    <rPh sb="3" eb="4">
      <t>ゴ</t>
    </rPh>
    <rPh sb="4" eb="6">
      <t>リエキ</t>
    </rPh>
    <phoneticPr fontId="12"/>
  </si>
  <si>
    <t>Ⅰ．営業活動によるキャッシュフロー</t>
    <phoneticPr fontId="12"/>
  </si>
  <si>
    <t>　　                    　　　　　　　　 年度
　項目</t>
    <rPh sb="35" eb="37">
      <t>コウモク</t>
    </rPh>
    <phoneticPr fontId="12"/>
  </si>
  <si>
    <t>（単位:千円（消費税抜き））</t>
    <rPh sb="1" eb="3">
      <t>タンイ</t>
    </rPh>
    <rPh sb="4" eb="6">
      <t>センエン</t>
    </rPh>
    <rPh sb="7" eb="10">
      <t>ショウヒゼイ</t>
    </rPh>
    <rPh sb="10" eb="11">
      <t>ヌ</t>
    </rPh>
    <phoneticPr fontId="3"/>
  </si>
  <si>
    <t>運営固定費Ⅱ（運転管理経費）</t>
    <phoneticPr fontId="2"/>
  </si>
  <si>
    <t>運営固定費Ⅲ（点検補修費）</t>
    <phoneticPr fontId="2"/>
  </si>
  <si>
    <t>運営変動費Ⅰ（不燃ごみ・粗大ごみ）</t>
    <rPh sb="7" eb="9">
      <t>フネン</t>
    </rPh>
    <phoneticPr fontId="3"/>
  </si>
  <si>
    <t>運営変動費Ⅰ（プラスチック製容器包装）</t>
    <rPh sb="13" eb="14">
      <t>セイ</t>
    </rPh>
    <rPh sb="14" eb="18">
      <t>ヨウキホウソウ</t>
    </rPh>
    <phoneticPr fontId="3"/>
  </si>
  <si>
    <t>運営変動費Ⅰ（ペットボトル）</t>
    <phoneticPr fontId="3"/>
  </si>
  <si>
    <t>運営変動費Ⅰ（缶）</t>
    <rPh sb="7" eb="8">
      <t>カン</t>
    </rPh>
    <phoneticPr fontId="3"/>
  </si>
  <si>
    <t>運営変動費Ⅰ（びん）</t>
    <phoneticPr fontId="3"/>
  </si>
  <si>
    <t>(1) 不燃ごみ・粗大ごみ処理設備</t>
    <rPh sb="4" eb="6">
      <t>フネン</t>
    </rPh>
    <rPh sb="9" eb="11">
      <t>ソダイ</t>
    </rPh>
    <rPh sb="13" eb="15">
      <t>ショリ</t>
    </rPh>
    <rPh sb="15" eb="17">
      <t>セツビ</t>
    </rPh>
    <phoneticPr fontId="3"/>
  </si>
  <si>
    <t>(2) プラスチック製容器包装処理設備</t>
    <rPh sb="10" eb="11">
      <t>セイ</t>
    </rPh>
    <rPh sb="11" eb="13">
      <t>ヨウキ</t>
    </rPh>
    <rPh sb="13" eb="15">
      <t>ホウソウ</t>
    </rPh>
    <rPh sb="15" eb="17">
      <t>ショリ</t>
    </rPh>
    <rPh sb="17" eb="19">
      <t>セツビ</t>
    </rPh>
    <phoneticPr fontId="3"/>
  </si>
  <si>
    <t>(3) ペットボトル処理設備</t>
    <rPh sb="10" eb="14">
      <t>ショリセツビ</t>
    </rPh>
    <phoneticPr fontId="2"/>
  </si>
  <si>
    <t>(4) 缶処理設備</t>
    <rPh sb="4" eb="5">
      <t>カン</t>
    </rPh>
    <rPh sb="5" eb="7">
      <t>ショリ</t>
    </rPh>
    <rPh sb="7" eb="9">
      <t>セツビ</t>
    </rPh>
    <phoneticPr fontId="2"/>
  </si>
  <si>
    <t>　4) 貯留搬出設備</t>
    <rPh sb="4" eb="6">
      <t>チョリュウ</t>
    </rPh>
    <rPh sb="6" eb="8">
      <t>ハンシュツ</t>
    </rPh>
    <rPh sb="8" eb="10">
      <t>セツビ</t>
    </rPh>
    <phoneticPr fontId="3"/>
  </si>
  <si>
    <t>運営固定費Ⅰ</t>
    <rPh sb="0" eb="2">
      <t>ウンエイ</t>
    </rPh>
    <rPh sb="2" eb="5">
      <t>コテイヒ</t>
    </rPh>
    <phoneticPr fontId="22"/>
  </si>
  <si>
    <t>運営固定費Ⅱ</t>
    <rPh sb="0" eb="2">
      <t>ウンエイ</t>
    </rPh>
    <rPh sb="2" eb="5">
      <t>コテイヒ</t>
    </rPh>
    <phoneticPr fontId="22"/>
  </si>
  <si>
    <t>運営固定費Ⅲ</t>
    <rPh sb="0" eb="2">
      <t>ウンエイ</t>
    </rPh>
    <rPh sb="2" eb="5">
      <t>コテイヒ</t>
    </rPh>
    <phoneticPr fontId="3"/>
  </si>
  <si>
    <t>運営委託費A</t>
    <rPh sb="0" eb="2">
      <t>ウンエイ</t>
    </rPh>
    <rPh sb="2" eb="4">
      <t>イタク</t>
    </rPh>
    <rPh sb="4" eb="5">
      <t>ヒ</t>
    </rPh>
    <phoneticPr fontId="3"/>
  </si>
  <si>
    <t>運営委託費B</t>
    <rPh sb="0" eb="2">
      <t>ウンエイ</t>
    </rPh>
    <rPh sb="2" eb="4">
      <t>イタク</t>
    </rPh>
    <rPh sb="4" eb="5">
      <t>ヒ</t>
    </rPh>
    <phoneticPr fontId="3"/>
  </si>
  <si>
    <t>運営委託費A　計</t>
    <rPh sb="0" eb="2">
      <t>ウンエイ</t>
    </rPh>
    <rPh sb="2" eb="4">
      <t>イタク</t>
    </rPh>
    <rPh sb="4" eb="5">
      <t>ヒ</t>
    </rPh>
    <rPh sb="7" eb="8">
      <t>ケイ</t>
    </rPh>
    <phoneticPr fontId="3"/>
  </si>
  <si>
    <t>運営変動費Ⅰ計</t>
    <rPh sb="0" eb="2">
      <t>ウンエイ</t>
    </rPh>
    <rPh sb="2" eb="4">
      <t>ヘンドウ</t>
    </rPh>
    <rPh sb="4" eb="5">
      <t>ヒ</t>
    </rPh>
    <rPh sb="6" eb="7">
      <t>ケイ</t>
    </rPh>
    <phoneticPr fontId="3"/>
  </si>
  <si>
    <t>不燃ごみ・粗大ごみ処理</t>
  </si>
  <si>
    <t>不燃ごみ・粗大ごみ処理</t>
    <rPh sb="0" eb="2">
      <t>フネン</t>
    </rPh>
    <rPh sb="5" eb="7">
      <t>ソダイ</t>
    </rPh>
    <rPh sb="9" eb="11">
      <t>ショリ</t>
    </rPh>
    <phoneticPr fontId="3"/>
  </si>
  <si>
    <t>プラスチック製容器包装処理</t>
  </si>
  <si>
    <t>プラスチック製容器包装処理</t>
    <rPh sb="6" eb="11">
      <t>セイヨウキホウソウ</t>
    </rPh>
    <rPh sb="11" eb="13">
      <t>ショリ</t>
    </rPh>
    <phoneticPr fontId="3"/>
  </si>
  <si>
    <t>ペットボトル処理</t>
  </si>
  <si>
    <t>ペットボトル処理</t>
    <rPh sb="6" eb="8">
      <t>ショリ</t>
    </rPh>
    <phoneticPr fontId="3"/>
  </si>
  <si>
    <t>缶処理</t>
  </si>
  <si>
    <t>缶処理</t>
    <rPh sb="0" eb="1">
      <t>カン</t>
    </rPh>
    <rPh sb="1" eb="3">
      <t>ショリ</t>
    </rPh>
    <phoneticPr fontId="3"/>
  </si>
  <si>
    <t>びん処理</t>
  </si>
  <si>
    <t>びん処理</t>
    <rPh sb="2" eb="4">
      <t>ショリ</t>
    </rPh>
    <phoneticPr fontId="3"/>
  </si>
  <si>
    <t>通番
（様式３-２の番号）</t>
    <rPh sb="0" eb="1">
      <t>ツウ</t>
    </rPh>
    <rPh sb="1" eb="2">
      <t>バン</t>
    </rPh>
    <rPh sb="4" eb="6">
      <t>ヨウシキ</t>
    </rPh>
    <rPh sb="10" eb="12">
      <t>バンゴウ</t>
    </rPh>
    <phoneticPr fontId="3"/>
  </si>
  <si>
    <t>法人市民税（天理市）</t>
    <rPh sb="0" eb="2">
      <t>ホウジン</t>
    </rPh>
    <rPh sb="2" eb="5">
      <t>シミンゼイ</t>
    </rPh>
    <rPh sb="6" eb="8">
      <t>テンリ</t>
    </rPh>
    <rPh sb="8" eb="9">
      <t>シ</t>
    </rPh>
    <phoneticPr fontId="12"/>
  </si>
  <si>
    <t>法人県民税（奈良県）</t>
    <rPh sb="0" eb="2">
      <t>ホウジン</t>
    </rPh>
    <rPh sb="2" eb="5">
      <t>ケンミンゼイ</t>
    </rPh>
    <rPh sb="6" eb="8">
      <t>ナラ</t>
    </rPh>
    <rPh sb="8" eb="9">
      <t>ケン</t>
    </rPh>
    <phoneticPr fontId="12"/>
  </si>
  <si>
    <t>法人事業税（奈良県）</t>
    <rPh sb="0" eb="2">
      <t>ホウジン</t>
    </rPh>
    <rPh sb="2" eb="4">
      <t>ジギョウ</t>
    </rPh>
    <rPh sb="4" eb="5">
      <t>ゼイ</t>
    </rPh>
    <rPh sb="6" eb="8">
      <t>ナラ</t>
    </rPh>
    <rPh sb="8" eb="9">
      <t>ケン</t>
    </rPh>
    <phoneticPr fontId="12"/>
  </si>
  <si>
    <t>運営費</t>
    <rPh sb="0" eb="2">
      <t>ウンエイ</t>
    </rPh>
    <rPh sb="2" eb="3">
      <t>ヒ</t>
    </rPh>
    <phoneticPr fontId="12"/>
  </si>
  <si>
    <t>運転経費</t>
    <phoneticPr fontId="12"/>
  </si>
  <si>
    <t>維持管理費</t>
    <rPh sb="0" eb="2">
      <t>イジ</t>
    </rPh>
    <rPh sb="2" eb="4">
      <t>カンリ</t>
    </rPh>
    <phoneticPr fontId="12"/>
  </si>
  <si>
    <t>人件費</t>
    <phoneticPr fontId="12"/>
  </si>
  <si>
    <t>その他費用</t>
    <phoneticPr fontId="12"/>
  </si>
  <si>
    <t>事業収支表（損益計算書）</t>
    <rPh sb="0" eb="2">
      <t>ジギョウ</t>
    </rPh>
    <rPh sb="2" eb="4">
      <t>シュウシ</t>
    </rPh>
    <rPh sb="4" eb="5">
      <t>ヒョウ</t>
    </rPh>
    <phoneticPr fontId="12"/>
  </si>
  <si>
    <t>事業収支表（キャッシュフロー計算書）</t>
    <rPh sb="0" eb="2">
      <t>ジギョウ</t>
    </rPh>
    <rPh sb="2" eb="4">
      <t>シュウシ</t>
    </rPh>
    <rPh sb="4" eb="5">
      <t>ヒョウ</t>
    </rPh>
    <phoneticPr fontId="12"/>
  </si>
  <si>
    <t>運営変動費Ⅰ（プラスチック製容器包装）</t>
    <rPh sb="0" eb="2">
      <t>ウンエイ</t>
    </rPh>
    <rPh sb="2" eb="4">
      <t>ヘンドウ</t>
    </rPh>
    <rPh sb="4" eb="5">
      <t>ヒ</t>
    </rPh>
    <rPh sb="13" eb="14">
      <t>セイ</t>
    </rPh>
    <rPh sb="14" eb="16">
      <t>ヨウキ</t>
    </rPh>
    <rPh sb="16" eb="18">
      <t>ホウソウ</t>
    </rPh>
    <phoneticPr fontId="22"/>
  </si>
  <si>
    <t>運営変動費Ⅰ（ペットボトル）</t>
    <rPh sb="0" eb="2">
      <t>ウンエイ</t>
    </rPh>
    <rPh sb="2" eb="4">
      <t>ヘンドウ</t>
    </rPh>
    <rPh sb="4" eb="5">
      <t>ヒ</t>
    </rPh>
    <phoneticPr fontId="22"/>
  </si>
  <si>
    <t>運営変動費Ⅰ（びん）</t>
    <rPh sb="0" eb="2">
      <t>ウンエイ</t>
    </rPh>
    <rPh sb="2" eb="4">
      <t>ヘンドウ</t>
    </rPh>
    <rPh sb="4" eb="5">
      <t>ヒ</t>
    </rPh>
    <phoneticPr fontId="22"/>
  </si>
  <si>
    <t>運営変動費Ⅰ（缶）</t>
    <rPh sb="0" eb="2">
      <t>ウンエイ</t>
    </rPh>
    <rPh sb="2" eb="4">
      <t>ヘンドウ</t>
    </rPh>
    <rPh sb="4" eb="5">
      <t>ヒ</t>
    </rPh>
    <rPh sb="7" eb="8">
      <t>カン</t>
    </rPh>
    <phoneticPr fontId="22"/>
  </si>
  <si>
    <t>全体事業費</t>
    <rPh sb="0" eb="2">
      <t>ゼンタイ</t>
    </rPh>
    <rPh sb="2" eb="5">
      <t>ジギョウヒ</t>
    </rPh>
    <phoneticPr fontId="3"/>
  </si>
  <si>
    <t>1/2対象</t>
    <rPh sb="3" eb="5">
      <t>タイショウ</t>
    </rPh>
    <phoneticPr fontId="3"/>
  </si>
  <si>
    <t xml:space="preserve"> </t>
    <phoneticPr fontId="2"/>
  </si>
  <si>
    <t>※１円未満は切り捨てること。ただし、表示は千円単位とする。（したがって、小数点第３位まで入力し、表示は小数点第１位を四捨五入すること。）</t>
    <phoneticPr fontId="2"/>
  </si>
  <si>
    <t xml:space="preserve">※物価変動を除いた金額を記入すること。
</t>
    <phoneticPr fontId="2"/>
  </si>
  <si>
    <t xml:space="preserve">※変動費はマイナスにならないようにすること。
</t>
    <phoneticPr fontId="2"/>
  </si>
  <si>
    <t xml:space="preserve">※運営固定費は、事業期間を通じて平均した費用とすること。
</t>
    <phoneticPr fontId="2"/>
  </si>
  <si>
    <t>※１円未満は切り捨てること。</t>
    <phoneticPr fontId="2"/>
  </si>
  <si>
    <t>※物価変動を除いた金額を記入すること。</t>
    <phoneticPr fontId="2"/>
  </si>
  <si>
    <t>※様式７-１と整合させること。</t>
    <phoneticPr fontId="2"/>
  </si>
  <si>
    <t xml:space="preserve">※１円未満は切り捨てること。ただし、表示は千円単位とする。（したがって、小数点第３位まで入力し、表示は小数点第１位を四捨五入すること。）
</t>
    <phoneticPr fontId="2"/>
  </si>
  <si>
    <r>
      <rPr>
        <sz val="11"/>
        <rFont val="ＭＳ Ｐ明朝"/>
        <family val="1"/>
        <charset val="128"/>
      </rPr>
      <t>※上記費用は、基礎審査に関わる提出資料の運営体制等（様式６</t>
    </r>
    <r>
      <rPr>
        <sz val="11"/>
        <rFont val="Century"/>
        <family val="1"/>
      </rPr>
      <t>-</t>
    </r>
    <r>
      <rPr>
        <sz val="11"/>
        <rFont val="ＭＳ Ｐ明朝"/>
        <family val="1"/>
        <charset val="128"/>
      </rPr>
      <t>３</t>
    </r>
    <r>
      <rPr>
        <sz val="11"/>
        <rFont val="Century"/>
        <family val="1"/>
      </rPr>
      <t>-</t>
    </r>
    <r>
      <rPr>
        <sz val="11"/>
        <rFont val="ＭＳ Ｐ明朝"/>
        <family val="1"/>
        <charset val="128"/>
      </rPr>
      <t>１</t>
    </r>
    <r>
      <rPr>
        <sz val="11"/>
        <rFont val="Century"/>
        <family val="1"/>
      </rPr>
      <t>)</t>
    </r>
    <r>
      <rPr>
        <sz val="11"/>
        <rFont val="ＭＳ Ｐ明朝"/>
        <family val="1"/>
        <charset val="128"/>
      </rPr>
      <t xml:space="preserve">と整合させること。
</t>
    </r>
    <phoneticPr fontId="2"/>
  </si>
  <si>
    <t>※記入欄が足りない場合は，適宜追加すること。</t>
    <phoneticPr fontId="2"/>
  </si>
  <si>
    <t>※物価変動及び消費税を除いた金額を記入すること。</t>
    <phoneticPr fontId="2"/>
  </si>
  <si>
    <t>※運営固定費には、ごみ処理量の変動に応じて変動しない費用を記載すること（入札説明書添付資料-５参照）。</t>
    <phoneticPr fontId="2"/>
  </si>
  <si>
    <t>※（量）の項目は、単位に置き換えること。</t>
    <phoneticPr fontId="2"/>
  </si>
  <si>
    <t>※記入欄が足りない場合は、適宜追加すること。</t>
    <phoneticPr fontId="2"/>
  </si>
  <si>
    <t>※１円未満は切り捨てること。</t>
    <phoneticPr fontId="2"/>
  </si>
  <si>
    <t>※物価変動及び消費税を除いた金額を記入すること。</t>
    <phoneticPr fontId="2"/>
  </si>
  <si>
    <t>※運営固定費には、ごみ処理量の変動に応じて変動しない費用を記載すること（入札説明書添付資料-５参照）。</t>
    <phoneticPr fontId="2"/>
  </si>
  <si>
    <t>※（量）の項目は、単位に置き換えること。</t>
    <phoneticPr fontId="2"/>
  </si>
  <si>
    <t>※記入欄が足りない場合は、適宜追加すること。</t>
    <phoneticPr fontId="2"/>
  </si>
  <si>
    <t>※物価変動及び消費税を除いたを除いた金額を記入すること。</t>
    <phoneticPr fontId="2"/>
  </si>
  <si>
    <t>※１円未満は切り捨てること。</t>
    <phoneticPr fontId="2"/>
  </si>
  <si>
    <t>※物価変動及び消費税を除いた金額を記入すること。</t>
    <phoneticPr fontId="2"/>
  </si>
  <si>
    <t>※提案する運営期間の該当年度に金額を記入すること。</t>
    <phoneticPr fontId="2"/>
  </si>
  <si>
    <t>※運営変動費には、ごみ処理量の変動に応じて変動する費用を記載すること（入札説明書添付資料-５参照）。</t>
    <phoneticPr fontId="2"/>
  </si>
  <si>
    <t>※記入欄が足りない場合は，適宜追加すること。</t>
    <phoneticPr fontId="2"/>
  </si>
  <si>
    <t>２－1.工場棟</t>
    <rPh sb="4" eb="6">
      <t>コウジョウ</t>
    </rPh>
    <rPh sb="6" eb="7">
      <t>トウ</t>
    </rPh>
    <phoneticPr fontId="3"/>
  </si>
  <si>
    <t>２－２.管理棟</t>
    <rPh sb="4" eb="7">
      <t>カンリトウ</t>
    </rPh>
    <phoneticPr fontId="3"/>
  </si>
  <si>
    <t>２－３.共通</t>
    <rPh sb="4" eb="6">
      <t>キョウツウ</t>
    </rPh>
    <phoneticPr fontId="3"/>
  </si>
  <si>
    <t>(1) 土木工事及び外構工事</t>
    <rPh sb="4" eb="6">
      <t>ドボク</t>
    </rPh>
    <rPh sb="6" eb="8">
      <t>コウジ</t>
    </rPh>
    <rPh sb="8" eb="9">
      <t>オヨ</t>
    </rPh>
    <rPh sb="10" eb="11">
      <t>ガイ</t>
    </rPh>
    <rPh sb="11" eb="12">
      <t>コウ</t>
    </rPh>
    <rPh sb="12" eb="14">
      <t>コウジ</t>
    </rPh>
    <phoneticPr fontId="3"/>
  </si>
  <si>
    <t>(2) 建築機械設備工事</t>
    <rPh sb="4" eb="6">
      <t>ケンチク</t>
    </rPh>
    <rPh sb="6" eb="8">
      <t>キカイ</t>
    </rPh>
    <rPh sb="8" eb="10">
      <t>セツビ</t>
    </rPh>
    <rPh sb="10" eb="12">
      <t>コウジ</t>
    </rPh>
    <phoneticPr fontId="3"/>
  </si>
  <si>
    <t>(3) 建築電気設備工事</t>
    <rPh sb="4" eb="6">
      <t>ケンチク</t>
    </rPh>
    <rPh sb="6" eb="8">
      <t>デンキ</t>
    </rPh>
    <rPh sb="8" eb="10">
      <t>セツビ</t>
    </rPh>
    <rPh sb="10" eb="12">
      <t>コウジ</t>
    </rPh>
    <phoneticPr fontId="3"/>
  </si>
  <si>
    <t>(1) 建築工事</t>
    <rPh sb="4" eb="6">
      <t>ケンチク</t>
    </rPh>
    <rPh sb="6" eb="8">
      <t>コウジ</t>
    </rPh>
    <phoneticPr fontId="3"/>
  </si>
  <si>
    <t>施設長</t>
    <rPh sb="0" eb="2">
      <t>シセツ</t>
    </rPh>
    <rPh sb="2" eb="3">
      <t>チョウ</t>
    </rPh>
    <phoneticPr fontId="2"/>
  </si>
  <si>
    <t>事務員</t>
    <rPh sb="0" eb="3">
      <t>ジムイン</t>
    </rPh>
    <phoneticPr fontId="2"/>
  </si>
  <si>
    <t>啓発担当員</t>
    <rPh sb="0" eb="2">
      <t>ケイハツ</t>
    </rPh>
    <rPh sb="2" eb="4">
      <t>タントウ</t>
    </rPh>
    <rPh sb="4" eb="5">
      <t>イン</t>
    </rPh>
    <phoneticPr fontId="2"/>
  </si>
  <si>
    <r>
      <t>※上記費用は、基礎審査に関わる提出資料の運営体制等（様式６</t>
    </r>
    <r>
      <rPr>
        <sz val="11"/>
        <rFont val="Century"/>
        <family val="1"/>
      </rPr>
      <t>-</t>
    </r>
    <r>
      <rPr>
        <sz val="11"/>
        <rFont val="ＭＳ Ｐ明朝"/>
        <family val="1"/>
        <charset val="128"/>
      </rPr>
      <t>４</t>
    </r>
    <r>
      <rPr>
        <sz val="11"/>
        <rFont val="Century"/>
        <family val="1"/>
      </rPr>
      <t>-</t>
    </r>
    <r>
      <rPr>
        <sz val="11"/>
        <rFont val="ＭＳ Ｐ明朝"/>
        <family val="1"/>
        <charset val="128"/>
      </rPr>
      <t>１</t>
    </r>
    <r>
      <rPr>
        <sz val="11"/>
        <rFont val="Century"/>
        <family val="1"/>
      </rPr>
      <t>)</t>
    </r>
    <r>
      <rPr>
        <sz val="11"/>
        <rFont val="ＭＳ Ｐ明朝"/>
        <family val="1"/>
        <charset val="128"/>
      </rPr>
      <t xml:space="preserve">と整合させること。
</t>
    </r>
    <phoneticPr fontId="2"/>
  </si>
  <si>
    <t>※運営費には、啓発事業の実施に伴い要する人件費以外の費用を記載するものとし、様式6-4-2，6-4-3と整合させること。</t>
    <rPh sb="7" eb="9">
      <t>ケイハツ</t>
    </rPh>
    <rPh sb="9" eb="11">
      <t>ジギョウ</t>
    </rPh>
    <rPh sb="12" eb="14">
      <t>ジッシ</t>
    </rPh>
    <rPh sb="15" eb="16">
      <t>トモナ</t>
    </rPh>
    <rPh sb="17" eb="18">
      <t>ヨウ</t>
    </rPh>
    <rPh sb="20" eb="23">
      <t>ジンケンヒ</t>
    </rPh>
    <rPh sb="23" eb="25">
      <t>イガイ</t>
    </rPh>
    <rPh sb="38" eb="40">
      <t>ヨウシキ</t>
    </rPh>
    <rPh sb="52" eb="54">
      <t>セイゴウ</t>
    </rPh>
    <phoneticPr fontId="2"/>
  </si>
  <si>
    <t>啓発事業　運営固定費（人件費）</t>
  </si>
  <si>
    <t>啓発事業　運営固定費（人件費）</t>
    <rPh sb="0" eb="2">
      <t>ケイハツ</t>
    </rPh>
    <rPh sb="2" eb="4">
      <t>ジギョウ</t>
    </rPh>
    <rPh sb="5" eb="7">
      <t>ウンエイ</t>
    </rPh>
    <rPh sb="7" eb="10">
      <t>コテイヒ</t>
    </rPh>
    <rPh sb="11" eb="14">
      <t>ジンケンヒ</t>
    </rPh>
    <phoneticPr fontId="22"/>
  </si>
  <si>
    <t>啓発事業　運営費（その他経費）</t>
  </si>
  <si>
    <t>啓発事業　運営費（その他経費）</t>
    <rPh sb="0" eb="2">
      <t>ケイハツ</t>
    </rPh>
    <rPh sb="2" eb="4">
      <t>ジギョウ</t>
    </rPh>
    <rPh sb="5" eb="7">
      <t>ウンエイ</t>
    </rPh>
    <rPh sb="11" eb="12">
      <t>タ</t>
    </rPh>
    <rPh sb="12" eb="14">
      <t>ケイヒ</t>
    </rPh>
    <phoneticPr fontId="22"/>
  </si>
  <si>
    <t>(4) 啓発施設　展示設備等工事</t>
    <rPh sb="4" eb="6">
      <t>ケイハツ</t>
    </rPh>
    <rPh sb="6" eb="8">
      <t>シセツ</t>
    </rPh>
    <rPh sb="9" eb="11">
      <t>テンジ</t>
    </rPh>
    <rPh sb="11" eb="13">
      <t>セツビ</t>
    </rPh>
    <rPh sb="13" eb="14">
      <t>トウ</t>
    </rPh>
    <rPh sb="14" eb="16">
      <t>コウジ</t>
    </rPh>
    <phoneticPr fontId="3"/>
  </si>
  <si>
    <t>様式７-11-１</t>
    <phoneticPr fontId="3"/>
  </si>
  <si>
    <t>様式７-11-２</t>
    <phoneticPr fontId="3"/>
  </si>
  <si>
    <t>※　様式７-11-１及び７-11-２については、SPCを設立しない場合は本事業に係る部分のみ</t>
    <rPh sb="2" eb="4">
      <t>ヨウシキ</t>
    </rPh>
    <rPh sb="10" eb="11">
      <t>オヨ</t>
    </rPh>
    <phoneticPr fontId="3"/>
  </si>
  <si>
    <t>　消費税相当額（10％）</t>
    <rPh sb="1" eb="4">
      <t>ショウヒゼイ</t>
    </rPh>
    <rPh sb="4" eb="6">
      <t>ソウトウ</t>
    </rPh>
    <rPh sb="6" eb="7">
      <t>ガク</t>
    </rPh>
    <phoneticPr fontId="3"/>
  </si>
  <si>
    <t>工場棟計</t>
    <rPh sb="0" eb="1">
      <t>コウジョウ</t>
    </rPh>
    <rPh sb="1" eb="2">
      <t>トウ</t>
    </rPh>
    <rPh sb="2" eb="3">
      <t>ケイ</t>
    </rPh>
    <phoneticPr fontId="2"/>
  </si>
  <si>
    <t>管理棟計</t>
    <rPh sb="0" eb="1">
      <t>カンリ</t>
    </rPh>
    <rPh sb="1" eb="3">
      <t>トウケイ</t>
    </rPh>
    <phoneticPr fontId="2"/>
  </si>
  <si>
    <t>共通計</t>
    <rPh sb="0" eb="1">
      <t>キョウツウ</t>
    </rPh>
    <rPh sb="1" eb="2">
      <t>ケイ</t>
    </rPh>
    <phoneticPr fontId="2"/>
  </si>
  <si>
    <t>令和2
年度</t>
    <rPh sb="0" eb="2">
      <t>レイワ</t>
    </rPh>
    <rPh sb="4" eb="6">
      <t>ネンド</t>
    </rPh>
    <phoneticPr fontId="3"/>
  </si>
  <si>
    <t>令和3
年度</t>
    <rPh sb="0" eb="2">
      <t>レイワ</t>
    </rPh>
    <rPh sb="4" eb="6">
      <t>ネンド</t>
    </rPh>
    <phoneticPr fontId="3"/>
  </si>
  <si>
    <t>令和4
年度</t>
    <rPh sb="0" eb="2">
      <t>レイワ</t>
    </rPh>
    <rPh sb="4" eb="6">
      <t>ネンド</t>
    </rPh>
    <phoneticPr fontId="3"/>
  </si>
  <si>
    <t>令和5
年度</t>
    <rPh sb="0" eb="2">
      <t>レイワ</t>
    </rPh>
    <rPh sb="4" eb="6">
      <t>ネンド</t>
    </rPh>
    <phoneticPr fontId="3"/>
  </si>
  <si>
    <t>令和6
年度</t>
    <rPh sb="0" eb="2">
      <t>レイワ</t>
    </rPh>
    <rPh sb="4" eb="6">
      <t>ネンド</t>
    </rPh>
    <phoneticPr fontId="3"/>
  </si>
  <si>
    <t>令和7
年度</t>
    <rPh sb="0" eb="2">
      <t>レイワ</t>
    </rPh>
    <rPh sb="4" eb="6">
      <t>ネンド</t>
    </rPh>
    <phoneticPr fontId="3"/>
  </si>
  <si>
    <t>令和8
年度</t>
    <rPh sb="0" eb="2">
      <t>レイワ</t>
    </rPh>
    <rPh sb="4" eb="6">
      <t>ネンド</t>
    </rPh>
    <phoneticPr fontId="3"/>
  </si>
  <si>
    <t>令和9
年度</t>
    <rPh sb="0" eb="2">
      <t>レイワ</t>
    </rPh>
    <rPh sb="4" eb="6">
      <t>ネンド</t>
    </rPh>
    <phoneticPr fontId="3"/>
  </si>
  <si>
    <t>令和10
年度</t>
    <rPh sb="0" eb="2">
      <t>レイワ</t>
    </rPh>
    <rPh sb="5" eb="7">
      <t>ネンド</t>
    </rPh>
    <phoneticPr fontId="3"/>
  </si>
  <si>
    <t>令和11
年度</t>
    <rPh sb="0" eb="2">
      <t>レイワ</t>
    </rPh>
    <rPh sb="5" eb="7">
      <t>ネンド</t>
    </rPh>
    <phoneticPr fontId="3"/>
  </si>
  <si>
    <t>令和12
年度</t>
    <rPh sb="0" eb="2">
      <t>レイワ</t>
    </rPh>
    <rPh sb="5" eb="7">
      <t>ネンド</t>
    </rPh>
    <phoneticPr fontId="3"/>
  </si>
  <si>
    <t>令和13
年度</t>
    <rPh sb="0" eb="2">
      <t>レイワ</t>
    </rPh>
    <rPh sb="5" eb="7">
      <t>ネンド</t>
    </rPh>
    <phoneticPr fontId="3"/>
  </si>
  <si>
    <t>令和14
年度</t>
    <rPh sb="0" eb="2">
      <t>レイワ</t>
    </rPh>
    <rPh sb="5" eb="7">
      <t>ネンド</t>
    </rPh>
    <phoneticPr fontId="3"/>
  </si>
  <si>
    <t>令和15
年度</t>
    <rPh sb="0" eb="2">
      <t>レイワ</t>
    </rPh>
    <rPh sb="5" eb="7">
      <t>ネンド</t>
    </rPh>
    <phoneticPr fontId="3"/>
  </si>
  <si>
    <t>令和16
年度</t>
    <rPh sb="0" eb="2">
      <t>レイワ</t>
    </rPh>
    <rPh sb="5" eb="7">
      <t>ネンド</t>
    </rPh>
    <phoneticPr fontId="3"/>
  </si>
  <si>
    <t>令和17
年度</t>
    <rPh sb="0" eb="2">
      <t>レイワ</t>
    </rPh>
    <rPh sb="5" eb="7">
      <t>ネンド</t>
    </rPh>
    <phoneticPr fontId="3"/>
  </si>
  <si>
    <t>令和18
年度</t>
    <rPh sb="0" eb="2">
      <t>レイワ</t>
    </rPh>
    <rPh sb="5" eb="7">
      <t>ネンド</t>
    </rPh>
    <phoneticPr fontId="3"/>
  </si>
  <si>
    <t>令和19
年度</t>
    <rPh sb="0" eb="2">
      <t>レイワ</t>
    </rPh>
    <rPh sb="5" eb="7">
      <t>ネンド</t>
    </rPh>
    <phoneticPr fontId="3"/>
  </si>
  <si>
    <t>令和20
年度</t>
    <rPh sb="0" eb="2">
      <t>レイワ</t>
    </rPh>
    <rPh sb="5" eb="7">
      <t>ネンド</t>
    </rPh>
    <phoneticPr fontId="3"/>
  </si>
  <si>
    <t>令和21
年度</t>
    <rPh sb="0" eb="2">
      <t>レイワ</t>
    </rPh>
    <rPh sb="5" eb="7">
      <t>ネンド</t>
    </rPh>
    <phoneticPr fontId="3"/>
  </si>
  <si>
    <t>令和22
年度</t>
    <rPh sb="0" eb="2">
      <t>レイワ</t>
    </rPh>
    <rPh sb="5" eb="7">
      <t>ネンド</t>
    </rPh>
    <phoneticPr fontId="3"/>
  </si>
  <si>
    <t>令和23
年度</t>
    <rPh sb="0" eb="2">
      <t>レイワ</t>
    </rPh>
    <rPh sb="5" eb="7">
      <t>ネンド</t>
    </rPh>
    <phoneticPr fontId="3"/>
  </si>
  <si>
    <t>令和24
年度</t>
    <rPh sb="0" eb="2">
      <t>レイワ</t>
    </rPh>
    <rPh sb="5" eb="7">
      <t>ネンド</t>
    </rPh>
    <phoneticPr fontId="3"/>
  </si>
  <si>
    <t>令和25
年度</t>
    <rPh sb="0" eb="2">
      <t>レイワ</t>
    </rPh>
    <rPh sb="5" eb="7">
      <t>ネンド</t>
    </rPh>
    <phoneticPr fontId="3"/>
  </si>
  <si>
    <t>令和26
年度</t>
    <rPh sb="0" eb="2">
      <t>レイワ</t>
    </rPh>
    <rPh sb="5" eb="7">
      <t>ネンド</t>
    </rPh>
    <phoneticPr fontId="3"/>
  </si>
  <si>
    <t>令和27
年度</t>
    <rPh sb="0" eb="2">
      <t>レイワ</t>
    </rPh>
    <rPh sb="5" eb="7">
      <t>ネンド</t>
    </rPh>
    <phoneticPr fontId="3"/>
  </si>
  <si>
    <t>令和28
年度</t>
    <rPh sb="0" eb="2">
      <t>レイワ</t>
    </rPh>
    <rPh sb="5" eb="7">
      <t>ネンド</t>
    </rPh>
    <phoneticPr fontId="3"/>
  </si>
  <si>
    <t>令和29
年度</t>
    <rPh sb="0" eb="2">
      <t>レイワ</t>
    </rPh>
    <rPh sb="5" eb="7">
      <t>ネンド</t>
    </rPh>
    <phoneticPr fontId="3"/>
  </si>
  <si>
    <t>令和30
年度</t>
    <rPh sb="0" eb="2">
      <t>レイワ</t>
    </rPh>
    <rPh sb="5" eb="7">
      <t>ネンド</t>
    </rPh>
    <phoneticPr fontId="3"/>
  </si>
  <si>
    <t>　　直接工事費計</t>
    <phoneticPr fontId="3"/>
  </si>
  <si>
    <t>　4) 再生設備（圧縮整形設備）</t>
    <rPh sb="4" eb="6">
      <t>サイセイ</t>
    </rPh>
    <rPh sb="6" eb="8">
      <t>セツビ</t>
    </rPh>
    <rPh sb="9" eb="11">
      <t>アッシュク</t>
    </rPh>
    <rPh sb="11" eb="13">
      <t>セイケイ</t>
    </rPh>
    <rPh sb="13" eb="15">
      <t>セツビ</t>
    </rPh>
    <phoneticPr fontId="3"/>
  </si>
  <si>
    <t>令和5
年度</t>
    <rPh sb="0" eb="2">
      <t>レイワ</t>
    </rPh>
    <phoneticPr fontId="2"/>
  </si>
  <si>
    <t>令和6
年度</t>
    <rPh sb="0" eb="2">
      <t>レイワ</t>
    </rPh>
    <phoneticPr fontId="2"/>
  </si>
  <si>
    <t>令和7
年度</t>
    <rPh sb="0" eb="2">
      <t>レイワ</t>
    </rPh>
    <phoneticPr fontId="2"/>
  </si>
  <si>
    <t>令和8
年度</t>
    <rPh sb="0" eb="2">
      <t>レイワ</t>
    </rPh>
    <phoneticPr fontId="2"/>
  </si>
  <si>
    <t>令和9
年度</t>
    <rPh sb="0" eb="2">
      <t>レイワ</t>
    </rPh>
    <phoneticPr fontId="2"/>
  </si>
  <si>
    <t>令和10
年度</t>
    <rPh sb="0" eb="2">
      <t>レイワ</t>
    </rPh>
    <phoneticPr fontId="2"/>
  </si>
  <si>
    <t>令和11
年度</t>
    <rPh sb="0" eb="2">
      <t>レイワ</t>
    </rPh>
    <phoneticPr fontId="2"/>
  </si>
  <si>
    <t>令和12
年度</t>
    <rPh sb="0" eb="2">
      <t>レイワ</t>
    </rPh>
    <phoneticPr fontId="2"/>
  </si>
  <si>
    <t>令和13
年度</t>
    <rPh sb="0" eb="2">
      <t>レイワ</t>
    </rPh>
    <phoneticPr fontId="2"/>
  </si>
  <si>
    <t>令和14
年度</t>
    <rPh sb="0" eb="2">
      <t>レイワ</t>
    </rPh>
    <phoneticPr fontId="2"/>
  </si>
  <si>
    <t>令和15
年度</t>
    <rPh sb="0" eb="2">
      <t>レイワ</t>
    </rPh>
    <phoneticPr fontId="2"/>
  </si>
  <si>
    <t>令和16
年度</t>
    <rPh sb="0" eb="2">
      <t>レイワ</t>
    </rPh>
    <phoneticPr fontId="2"/>
  </si>
  <si>
    <t>令和17
年度</t>
    <rPh sb="0" eb="2">
      <t>レイワ</t>
    </rPh>
    <phoneticPr fontId="2"/>
  </si>
  <si>
    <t>令和18
年度</t>
    <rPh sb="0" eb="2">
      <t>レイワ</t>
    </rPh>
    <phoneticPr fontId="2"/>
  </si>
  <si>
    <t>令和19
年度</t>
    <rPh sb="0" eb="2">
      <t>レイワ</t>
    </rPh>
    <phoneticPr fontId="2"/>
  </si>
  <si>
    <t>令和20
年度</t>
    <rPh sb="0" eb="2">
      <t>レイワ</t>
    </rPh>
    <phoneticPr fontId="2"/>
  </si>
  <si>
    <t>令和21
年度</t>
    <rPh sb="0" eb="2">
      <t>レイワ</t>
    </rPh>
    <phoneticPr fontId="2"/>
  </si>
  <si>
    <t>令和22
年度</t>
    <rPh sb="0" eb="2">
      <t>レイワ</t>
    </rPh>
    <phoneticPr fontId="2"/>
  </si>
  <si>
    <t>令和23
年度</t>
    <rPh sb="0" eb="2">
      <t>レイワ</t>
    </rPh>
    <phoneticPr fontId="2"/>
  </si>
  <si>
    <t>令和24
年度</t>
    <rPh sb="0" eb="2">
      <t>レイワ</t>
    </rPh>
    <phoneticPr fontId="2"/>
  </si>
  <si>
    <t>令和25
年度</t>
    <rPh sb="0" eb="2">
      <t>レイワ</t>
    </rPh>
    <phoneticPr fontId="2"/>
  </si>
  <si>
    <t>令和26
年度</t>
    <rPh sb="0" eb="2">
      <t>レイワ</t>
    </rPh>
    <phoneticPr fontId="2"/>
  </si>
  <si>
    <t>令和27
年度</t>
    <rPh sb="0" eb="2">
      <t>レイワ</t>
    </rPh>
    <phoneticPr fontId="2"/>
  </si>
  <si>
    <t>令和28
年度</t>
    <rPh sb="0" eb="2">
      <t>レイワ</t>
    </rPh>
    <phoneticPr fontId="2"/>
  </si>
  <si>
    <t>令和29
年度</t>
    <rPh sb="0" eb="2">
      <t>レイワ</t>
    </rPh>
    <phoneticPr fontId="2"/>
  </si>
  <si>
    <t>令和30
年度</t>
    <rPh sb="0" eb="2">
      <t>レイワ</t>
    </rPh>
    <phoneticPr fontId="2"/>
  </si>
  <si>
    <t>令和2
年度</t>
    <rPh sb="0" eb="2">
      <t>レイワ</t>
    </rPh>
    <rPh sb="4" eb="6">
      <t>ネンド</t>
    </rPh>
    <phoneticPr fontId="22"/>
  </si>
  <si>
    <t>令和3
年度</t>
    <rPh sb="0" eb="2">
      <t>レイワ</t>
    </rPh>
    <rPh sb="4" eb="6">
      <t>ネンド</t>
    </rPh>
    <phoneticPr fontId="22"/>
  </si>
  <si>
    <t>令和4
年度</t>
    <rPh sb="0" eb="2">
      <t>レイワ</t>
    </rPh>
    <rPh sb="4" eb="6">
      <t>ネンド</t>
    </rPh>
    <phoneticPr fontId="22"/>
  </si>
  <si>
    <t>令和5
年度</t>
    <rPh sb="0" eb="2">
      <t>レイワ</t>
    </rPh>
    <rPh sb="4" eb="6">
      <t>ネンド</t>
    </rPh>
    <phoneticPr fontId="22"/>
  </si>
  <si>
    <t>令和6
年度</t>
    <rPh sb="0" eb="2">
      <t>レイワ</t>
    </rPh>
    <rPh sb="4" eb="6">
      <t>ネンド</t>
    </rPh>
    <phoneticPr fontId="22"/>
  </si>
  <si>
    <t>令和7
年度</t>
    <rPh sb="0" eb="2">
      <t>レイワ</t>
    </rPh>
    <rPh sb="4" eb="6">
      <t>ネンド</t>
    </rPh>
    <phoneticPr fontId="22"/>
  </si>
  <si>
    <t>令和8
年度</t>
    <rPh sb="0" eb="2">
      <t>レイワ</t>
    </rPh>
    <rPh sb="4" eb="6">
      <t>ネンド</t>
    </rPh>
    <phoneticPr fontId="22"/>
  </si>
  <si>
    <t>令和9
年度</t>
    <rPh sb="0" eb="2">
      <t>レイワ</t>
    </rPh>
    <rPh sb="4" eb="6">
      <t>ネンド</t>
    </rPh>
    <phoneticPr fontId="22"/>
  </si>
  <si>
    <t>令和10
年度</t>
    <rPh sb="0" eb="2">
      <t>レイワ</t>
    </rPh>
    <rPh sb="5" eb="7">
      <t>ネンド</t>
    </rPh>
    <phoneticPr fontId="22"/>
  </si>
  <si>
    <t>令和11
年度</t>
    <rPh sb="0" eb="2">
      <t>レイワ</t>
    </rPh>
    <rPh sb="5" eb="7">
      <t>ネンド</t>
    </rPh>
    <phoneticPr fontId="22"/>
  </si>
  <si>
    <t>令和12
年度</t>
    <rPh sb="0" eb="2">
      <t>レイワ</t>
    </rPh>
    <rPh sb="5" eb="7">
      <t>ネンド</t>
    </rPh>
    <phoneticPr fontId="22"/>
  </si>
  <si>
    <t>令和13
年度</t>
    <rPh sb="0" eb="2">
      <t>レイワ</t>
    </rPh>
    <rPh sb="5" eb="7">
      <t>ネンド</t>
    </rPh>
    <phoneticPr fontId="22"/>
  </si>
  <si>
    <t>令和14
年度</t>
    <rPh sb="0" eb="2">
      <t>レイワ</t>
    </rPh>
    <rPh sb="5" eb="7">
      <t>ネンド</t>
    </rPh>
    <phoneticPr fontId="22"/>
  </si>
  <si>
    <t>令和15
年度</t>
    <rPh sb="0" eb="2">
      <t>レイワ</t>
    </rPh>
    <rPh sb="5" eb="7">
      <t>ネンド</t>
    </rPh>
    <phoneticPr fontId="22"/>
  </si>
  <si>
    <t>令和16
年度</t>
    <rPh sb="0" eb="2">
      <t>レイワ</t>
    </rPh>
    <rPh sb="5" eb="7">
      <t>ネンド</t>
    </rPh>
    <phoneticPr fontId="22"/>
  </si>
  <si>
    <t>令和17
年度</t>
    <rPh sb="0" eb="2">
      <t>レイワ</t>
    </rPh>
    <rPh sb="5" eb="7">
      <t>ネンド</t>
    </rPh>
    <phoneticPr fontId="22"/>
  </si>
  <si>
    <t>令和18
年度</t>
    <rPh sb="0" eb="2">
      <t>レイワ</t>
    </rPh>
    <rPh sb="5" eb="7">
      <t>ネンド</t>
    </rPh>
    <phoneticPr fontId="22"/>
  </si>
  <si>
    <t>令和19
年度</t>
    <rPh sb="0" eb="2">
      <t>レイワ</t>
    </rPh>
    <rPh sb="5" eb="7">
      <t>ネンド</t>
    </rPh>
    <phoneticPr fontId="22"/>
  </si>
  <si>
    <t>令和20
年度</t>
    <rPh sb="0" eb="2">
      <t>レイワ</t>
    </rPh>
    <rPh sb="5" eb="7">
      <t>ネンド</t>
    </rPh>
    <phoneticPr fontId="22"/>
  </si>
  <si>
    <t>令和21
年度</t>
    <rPh sb="0" eb="2">
      <t>レイワ</t>
    </rPh>
    <rPh sb="5" eb="7">
      <t>ネンド</t>
    </rPh>
    <phoneticPr fontId="22"/>
  </si>
  <si>
    <t>令和22
年度</t>
    <rPh sb="0" eb="2">
      <t>レイワ</t>
    </rPh>
    <rPh sb="5" eb="7">
      <t>ネンド</t>
    </rPh>
    <phoneticPr fontId="22"/>
  </si>
  <si>
    <t>令和23
年度</t>
    <rPh sb="0" eb="2">
      <t>レイワ</t>
    </rPh>
    <rPh sb="5" eb="7">
      <t>ネンド</t>
    </rPh>
    <phoneticPr fontId="22"/>
  </si>
  <si>
    <t>令和24
年度</t>
    <rPh sb="0" eb="2">
      <t>レイワ</t>
    </rPh>
    <rPh sb="5" eb="7">
      <t>ネンド</t>
    </rPh>
    <phoneticPr fontId="22"/>
  </si>
  <si>
    <t>令和25
年度</t>
    <rPh sb="0" eb="2">
      <t>レイワ</t>
    </rPh>
    <rPh sb="5" eb="7">
      <t>ネンド</t>
    </rPh>
    <phoneticPr fontId="22"/>
  </si>
  <si>
    <t>令和26
年度</t>
    <rPh sb="0" eb="2">
      <t>レイワ</t>
    </rPh>
    <rPh sb="5" eb="7">
      <t>ネンド</t>
    </rPh>
    <phoneticPr fontId="22"/>
  </si>
  <si>
    <t>令和27
年度</t>
    <rPh sb="0" eb="2">
      <t>レイワ</t>
    </rPh>
    <rPh sb="5" eb="7">
      <t>ネンド</t>
    </rPh>
    <phoneticPr fontId="22"/>
  </si>
  <si>
    <t>令和28
年度</t>
    <rPh sb="0" eb="2">
      <t>レイワ</t>
    </rPh>
    <rPh sb="5" eb="7">
      <t>ネンド</t>
    </rPh>
    <phoneticPr fontId="22"/>
  </si>
  <si>
    <t>令和29
年度</t>
    <rPh sb="0" eb="2">
      <t>レイワ</t>
    </rPh>
    <rPh sb="5" eb="7">
      <t>ネンド</t>
    </rPh>
    <phoneticPr fontId="22"/>
  </si>
  <si>
    <t>令和30
年度</t>
    <rPh sb="0" eb="2">
      <t>レイワ</t>
    </rPh>
    <rPh sb="5" eb="7">
      <t>ネンド</t>
    </rPh>
    <phoneticPr fontId="22"/>
  </si>
  <si>
    <t>①建設業務費
　【様式７-２】</t>
    <rPh sb="1" eb="3">
      <t>ケンセツ</t>
    </rPh>
    <rPh sb="3" eb="5">
      <t>ギョウム</t>
    </rPh>
    <rPh sb="5" eb="6">
      <t>ヒ</t>
    </rPh>
    <rPh sb="9" eb="11">
      <t>ヨウシキ</t>
    </rPh>
    <phoneticPr fontId="3"/>
  </si>
  <si>
    <t>建設業務費</t>
    <rPh sb="0" eb="2">
      <t>ケンセツ</t>
    </rPh>
    <rPh sb="2" eb="4">
      <t>ギョウム</t>
    </rPh>
    <rPh sb="4" eb="5">
      <t>ヒ</t>
    </rPh>
    <phoneticPr fontId="3"/>
  </si>
  <si>
    <t>建設
業務費</t>
    <rPh sb="0" eb="2">
      <t>ケンセツ</t>
    </rPh>
    <rPh sb="3" eb="5">
      <t>ギョウム</t>
    </rPh>
    <rPh sb="5" eb="6">
      <t>ヒ</t>
    </rPh>
    <phoneticPr fontId="3"/>
  </si>
  <si>
    <t>建設業務費</t>
    <rPh sb="2" eb="4">
      <t>ギョウム</t>
    </rPh>
    <phoneticPr fontId="3"/>
  </si>
  <si>
    <t>事務員</t>
    <rPh sb="0" eb="3">
      <t>ジムイン</t>
    </rPh>
    <phoneticPr fontId="3"/>
  </si>
  <si>
    <t>令和2年度</t>
    <rPh sb="0" eb="2">
      <t>レイワ</t>
    </rPh>
    <rPh sb="3" eb="4">
      <t>ネン</t>
    </rPh>
    <rPh sb="4" eb="5">
      <t>ド</t>
    </rPh>
    <phoneticPr fontId="3"/>
  </si>
  <si>
    <t>令和3年度</t>
    <rPh sb="0" eb="2">
      <t>レイワ</t>
    </rPh>
    <rPh sb="3" eb="4">
      <t>ネン</t>
    </rPh>
    <rPh sb="4" eb="5">
      <t>ド</t>
    </rPh>
    <phoneticPr fontId="3"/>
  </si>
  <si>
    <t>令和4年度</t>
    <rPh sb="0" eb="2">
      <t>レイワ</t>
    </rPh>
    <rPh sb="3" eb="4">
      <t>ネン</t>
    </rPh>
    <rPh sb="4" eb="5">
      <t>ド</t>
    </rPh>
    <phoneticPr fontId="3"/>
  </si>
  <si>
    <t>令和5年度</t>
    <rPh sb="0" eb="2">
      <t>レイワ</t>
    </rPh>
    <rPh sb="3" eb="4">
      <t>ネン</t>
    </rPh>
    <rPh sb="4" eb="5">
      <t>ド</t>
    </rPh>
    <phoneticPr fontId="3"/>
  </si>
  <si>
    <t>日勤者</t>
    <rPh sb="0" eb="3">
      <t>ニッキンシャ</t>
    </rPh>
    <phoneticPr fontId="2"/>
  </si>
  <si>
    <t>総括責任者</t>
    <rPh sb="0" eb="2">
      <t>ソウカツ</t>
    </rPh>
    <rPh sb="2" eb="5">
      <t>セキニンシャ</t>
    </rPh>
    <phoneticPr fontId="2"/>
  </si>
  <si>
    <t>技術責任者</t>
    <rPh sb="0" eb="2">
      <t>ギジュツ</t>
    </rPh>
    <rPh sb="2" eb="5">
      <t>セキニンシャ</t>
    </rPh>
    <phoneticPr fontId="2"/>
  </si>
  <si>
    <t>現場総括責任者</t>
    <rPh sb="0" eb="2">
      <t>ゲンバ</t>
    </rPh>
    <rPh sb="2" eb="4">
      <t>ソウカツ</t>
    </rPh>
    <rPh sb="4" eb="7">
      <t>セキニンシャ</t>
    </rPh>
    <phoneticPr fontId="2"/>
  </si>
  <si>
    <t>電気主任技術者</t>
    <rPh sb="0" eb="2">
      <t>デンキ</t>
    </rPh>
    <rPh sb="2" eb="4">
      <t>シュニン</t>
    </rPh>
    <rPh sb="4" eb="7">
      <t>ギジュツシャ</t>
    </rPh>
    <phoneticPr fontId="2"/>
  </si>
  <si>
    <t>運転責任者</t>
    <rPh sb="0" eb="2">
      <t>ウンテン</t>
    </rPh>
    <rPh sb="2" eb="4">
      <t>セキニン</t>
    </rPh>
    <rPh sb="4" eb="5">
      <t>シャ</t>
    </rPh>
    <phoneticPr fontId="1"/>
  </si>
  <si>
    <t>設備保全班長</t>
    <rPh sb="0" eb="2">
      <t>セツビ</t>
    </rPh>
    <rPh sb="2" eb="4">
      <t>ホゼン</t>
    </rPh>
    <rPh sb="4" eb="6">
      <t>ハンチョウ</t>
    </rPh>
    <phoneticPr fontId="1"/>
  </si>
  <si>
    <t>設備保全員</t>
    <rPh sb="0" eb="2">
      <t>セツビ</t>
    </rPh>
    <rPh sb="2" eb="4">
      <t>ホゼン</t>
    </rPh>
    <rPh sb="4" eb="5">
      <t>イン</t>
    </rPh>
    <phoneticPr fontId="1"/>
  </si>
  <si>
    <t>直勤者（運転員）</t>
    <rPh sb="0" eb="1">
      <t>チョク</t>
    </rPh>
    <rPh sb="1" eb="2">
      <t>キン</t>
    </rPh>
    <rPh sb="2" eb="3">
      <t>シャ</t>
    </rPh>
    <rPh sb="4" eb="7">
      <t>ウンテンイン</t>
    </rPh>
    <phoneticPr fontId="3"/>
  </si>
  <si>
    <t>中央操作員</t>
    <phoneticPr fontId="2"/>
  </si>
  <si>
    <t>手選別員</t>
    <phoneticPr fontId="2"/>
  </si>
  <si>
    <t>受入作業員</t>
    <phoneticPr fontId="2"/>
  </si>
  <si>
    <t>重機運転員</t>
    <phoneticPr fontId="2"/>
  </si>
  <si>
    <t>プラットホーム監視員</t>
    <phoneticPr fontId="2"/>
  </si>
  <si>
    <t>(5) びん処理設備</t>
    <rPh sb="6" eb="8">
      <t>ショリ</t>
    </rPh>
    <rPh sb="8" eb="10">
      <t>セツビ</t>
    </rPh>
    <phoneticPr fontId="2"/>
  </si>
  <si>
    <t>(6) 集じん設備</t>
    <rPh sb="4" eb="5">
      <t>シュウ</t>
    </rPh>
    <rPh sb="7" eb="9">
      <t>セツビ</t>
    </rPh>
    <phoneticPr fontId="3"/>
  </si>
  <si>
    <t>(7) 脱臭設備</t>
    <rPh sb="4" eb="5">
      <t>ダツ</t>
    </rPh>
    <rPh sb="5" eb="6">
      <t>シュウ</t>
    </rPh>
    <rPh sb="6" eb="8">
      <t>セツビ</t>
    </rPh>
    <phoneticPr fontId="3"/>
  </si>
  <si>
    <t>(8)　雑設備</t>
    <rPh sb="4" eb="5">
      <t>ザツ</t>
    </rPh>
    <rPh sb="5" eb="7">
      <t>セツビ</t>
    </rPh>
    <phoneticPr fontId="3"/>
  </si>
  <si>
    <t>(9)  給水設備</t>
    <rPh sb="5" eb="7">
      <t>キュウスイ</t>
    </rPh>
    <rPh sb="7" eb="9">
      <t>セツビ</t>
    </rPh>
    <phoneticPr fontId="3"/>
  </si>
  <si>
    <t>(10)  排水処理設備</t>
    <rPh sb="6" eb="8">
      <t>ハイスイ</t>
    </rPh>
    <rPh sb="8" eb="10">
      <t>ショリ</t>
    </rPh>
    <rPh sb="10" eb="12">
      <t>セツビ</t>
    </rPh>
    <phoneticPr fontId="3"/>
  </si>
  <si>
    <t>(11)  電気設備</t>
    <phoneticPr fontId="3"/>
  </si>
  <si>
    <t>(12) 計装設備</t>
    <phoneticPr fontId="3"/>
  </si>
  <si>
    <t>(13) 雑設備（説明用調度品、重機等含む）</t>
    <rPh sb="5" eb="6">
      <t>ザツ</t>
    </rPh>
    <rPh sb="6" eb="8">
      <t>セツビ</t>
    </rPh>
    <rPh sb="9" eb="12">
      <t>セツメイヨウ</t>
    </rPh>
    <rPh sb="12" eb="15">
      <t>チョウドヒン</t>
    </rPh>
    <rPh sb="16" eb="18">
      <t>ジュウキ</t>
    </rPh>
    <rPh sb="18" eb="19">
      <t>トウ</t>
    </rPh>
    <rPh sb="19" eb="20">
      <t>フク</t>
    </rPh>
    <phoneticPr fontId="3"/>
  </si>
  <si>
    <r>
      <t>SPC</t>
    </r>
    <r>
      <rPr>
        <sz val="12"/>
        <rFont val="ＭＳ 明朝"/>
        <family val="1"/>
        <charset val="128"/>
      </rPr>
      <t>資本概要</t>
    </r>
    <rPh sb="3" eb="5">
      <t>シホン</t>
    </rPh>
    <rPh sb="5" eb="7">
      <t>ガイヨウ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</si>
</sst>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0;&quot;▲ &quot;#,##0.00"/>
    <numFmt numFmtId="178" formatCode="\(\ #,##0\ &quot;円/t&quot;\)\ "/>
    <numFmt numFmtId="179" formatCode="\(\ #,##0\ &quot;t&quot;\)\ "/>
    <numFmt numFmtId="180" formatCode="#,##0_ "/>
    <numFmt numFmtId="181" formatCode="0.00_);[Red]\(0.00\)"/>
    <numFmt numFmtId="182" formatCode="#,##0.0"/>
  </numFmts>
  <fonts count="4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rgb="FF000000"/>
      <name val="ＭＳ 明朝"/>
      <family val="1"/>
      <charset val="128"/>
    </font>
    <font>
      <sz val="12"/>
      <color theme="1"/>
      <name val="ＭＳ ゴシック"/>
      <family val="3"/>
      <charset val="128"/>
    </font>
    <font>
      <sz val="11"/>
      <color theme="1"/>
      <name val="HGSｺﾞｼｯｸE"/>
      <family val="3"/>
      <charset val="128"/>
    </font>
    <font>
      <sz val="11"/>
      <name val="Century"/>
      <family val="1"/>
    </font>
    <font>
      <sz val="10"/>
      <name val="Century"/>
      <family val="1"/>
    </font>
    <font>
      <b/>
      <u/>
      <sz val="10"/>
      <color indexed="10"/>
      <name val="ＭＳ Ｐ明朝"/>
      <family val="1"/>
      <charset val="128"/>
    </font>
    <font>
      <sz val="10"/>
      <name val="ＭＳ Ｐ明朝"/>
      <family val="1"/>
      <charset val="128"/>
    </font>
    <font>
      <sz val="9"/>
      <name val="ＭＳ Ｐ明朝"/>
      <family val="1"/>
      <charset val="128"/>
    </font>
    <font>
      <sz val="12"/>
      <name val="Century"/>
      <family val="1"/>
    </font>
    <font>
      <sz val="9"/>
      <name val="ＭＳ 明朝"/>
      <family val="1"/>
      <charset val="128"/>
    </font>
    <font>
      <sz val="12"/>
      <name val="ＭＳ 明朝"/>
      <family val="1"/>
      <charset val="128"/>
    </font>
    <font>
      <sz val="16"/>
      <name val="Century"/>
      <family val="1"/>
    </font>
    <font>
      <sz val="10"/>
      <name val="ＭＳ Ｐゴシック"/>
      <family val="3"/>
      <charset val="128"/>
      <scheme val="major"/>
    </font>
    <font>
      <sz val="10"/>
      <color theme="1"/>
      <name val="ＭＳ Ｐゴシック"/>
      <family val="3"/>
      <charset val="128"/>
      <scheme val="major"/>
    </font>
    <font>
      <sz val="12"/>
      <color theme="1"/>
      <name val="ＭＳ Ｐゴシック"/>
      <family val="3"/>
      <charset val="128"/>
      <scheme val="major"/>
    </font>
    <font>
      <sz val="10"/>
      <name val="ＭＳ Ｐゴシック"/>
      <family val="3"/>
      <charset val="128"/>
    </font>
    <font>
      <sz val="10"/>
      <name val="ＭＳ 明朝"/>
      <family val="1"/>
      <charset val="128"/>
    </font>
    <font>
      <sz val="11"/>
      <name val="ＭＳ Ｐ明朝"/>
      <family val="1"/>
      <charset val="128"/>
    </font>
    <font>
      <u/>
      <sz val="11"/>
      <color indexed="12"/>
      <name val="ＭＳ Ｐゴシック"/>
      <family val="3"/>
      <charset val="128"/>
    </font>
    <font>
      <sz val="12"/>
      <name val="ＭＳ Ｐ明朝"/>
      <family val="1"/>
      <charset val="128"/>
    </font>
    <font>
      <sz val="11"/>
      <color indexed="12"/>
      <name val="Century"/>
      <family val="1"/>
    </font>
    <font>
      <sz val="11"/>
      <name val="ＭＳ 明朝"/>
      <family val="1"/>
      <charset val="128"/>
    </font>
    <font>
      <b/>
      <i/>
      <sz val="11"/>
      <color indexed="10"/>
      <name val="ＭＳ 明朝"/>
      <family val="1"/>
      <charset val="128"/>
    </font>
    <font>
      <b/>
      <i/>
      <sz val="10"/>
      <color indexed="10"/>
      <name val="ＭＳ Ｐ明朝"/>
      <family val="1"/>
      <charset val="128"/>
    </font>
    <font>
      <sz val="11"/>
      <color theme="1"/>
      <name val="ＭＳ 明朝"/>
      <family val="1"/>
      <charset val="128"/>
    </font>
    <font>
      <sz val="10"/>
      <color theme="1"/>
      <name val="Century"/>
      <family val="1"/>
    </font>
    <font>
      <sz val="11"/>
      <color theme="1"/>
      <name val="Century"/>
      <family val="1"/>
    </font>
    <font>
      <sz val="9"/>
      <color theme="1"/>
      <name val="ＭＳ 明朝"/>
      <family val="1"/>
      <charset val="128"/>
    </font>
    <font>
      <sz val="10"/>
      <color theme="1"/>
      <name val="ＭＳ Ｐ明朝"/>
      <family val="1"/>
      <charset val="128"/>
    </font>
    <font>
      <sz val="12"/>
      <color theme="1"/>
      <name val="ＭＳ 明朝"/>
      <family val="1"/>
      <charset val="128"/>
    </font>
    <font>
      <sz val="10"/>
      <color theme="1"/>
      <name val="ＭＳ 明朝"/>
      <family val="1"/>
      <charset val="128"/>
    </font>
    <font>
      <b/>
      <i/>
      <sz val="11"/>
      <color theme="1"/>
      <name val="ＭＳ 明朝"/>
      <family val="1"/>
      <charset val="128"/>
    </font>
    <font>
      <sz val="12"/>
      <color theme="1"/>
      <name val="Century"/>
      <family val="1"/>
    </font>
    <font>
      <sz val="9"/>
      <color theme="1"/>
      <name val="ＭＳ Ｐ明朝"/>
      <family val="1"/>
      <charset val="128"/>
    </font>
    <font>
      <sz val="11"/>
      <color theme="1"/>
      <name val="ＭＳ Ｐ明朝"/>
      <family val="1"/>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thin">
        <color indexed="64"/>
      </right>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double">
        <color indexed="64"/>
      </top>
      <bottom/>
      <diagonal/>
    </border>
    <border>
      <left style="hair">
        <color indexed="64"/>
      </left>
      <right style="hair">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thin">
        <color indexed="64"/>
      </left>
      <right style="thin">
        <color indexed="64"/>
      </right>
      <top/>
      <bottom style="double">
        <color indexed="64"/>
      </bottom>
      <diagonal/>
    </border>
    <border>
      <left/>
      <right style="hair">
        <color indexed="64"/>
      </right>
      <top style="thin">
        <color indexed="64"/>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double">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thin">
        <color indexed="64"/>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diagonalDown="1">
      <left/>
      <right/>
      <top style="thin">
        <color indexed="64"/>
      </top>
      <bottom style="thin">
        <color indexed="64"/>
      </bottom>
      <diagonal style="thin">
        <color indexed="64"/>
      </diagonal>
    </border>
    <border>
      <left/>
      <right style="hair">
        <color indexed="64"/>
      </right>
      <top style="hair">
        <color indexed="64"/>
      </top>
      <bottom/>
      <diagonal/>
    </border>
    <border>
      <left style="thin">
        <color indexed="64"/>
      </left>
      <right style="medium">
        <color indexed="64"/>
      </right>
      <top style="thin">
        <color indexed="64"/>
      </top>
      <bottom/>
      <diagonal/>
    </border>
    <border>
      <left style="hair">
        <color indexed="64"/>
      </left>
      <right/>
      <top/>
      <bottom/>
      <diagonal/>
    </border>
    <border>
      <left style="hair">
        <color indexed="64"/>
      </left>
      <right/>
      <top style="thin">
        <color indexed="64"/>
      </top>
      <bottom style="double">
        <color indexed="64"/>
      </bottom>
      <diagonal/>
    </border>
  </borders>
  <cellStyleXfs count="5">
    <xf numFmtId="0" fontId="0" fillId="0" borderId="0">
      <alignment vertical="center"/>
    </xf>
    <xf numFmtId="0" fontId="1" fillId="0" borderId="0"/>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866">
    <xf numFmtId="0" fontId="0" fillId="0" borderId="0" xfId="0">
      <alignment vertical="center"/>
    </xf>
    <xf numFmtId="0" fontId="1" fillId="0" borderId="0" xfId="1"/>
    <xf numFmtId="0" fontId="1" fillId="0" borderId="0" xfId="2"/>
    <xf numFmtId="0" fontId="4" fillId="0" borderId="1" xfId="1" applyFont="1" applyBorder="1" applyAlignment="1">
      <alignment horizontal="left" vertical="center" wrapText="1"/>
    </xf>
    <xf numFmtId="0" fontId="4" fillId="0" borderId="1" xfId="2" applyFont="1" applyBorder="1" applyAlignment="1">
      <alignment horizontal="left" vertical="center"/>
    </xf>
    <xf numFmtId="0" fontId="4" fillId="0" borderId="1" xfId="2" applyFont="1" applyBorder="1" applyAlignment="1">
      <alignment horizontal="left" vertical="center" wrapText="1"/>
    </xf>
    <xf numFmtId="0" fontId="4" fillId="0" borderId="2" xfId="1" applyFont="1" applyBorder="1" applyAlignment="1">
      <alignment horizontal="left" vertical="center" wrapText="1"/>
    </xf>
    <xf numFmtId="0" fontId="4" fillId="0" borderId="2" xfId="2" applyFont="1" applyBorder="1" applyAlignment="1">
      <alignment horizontal="left" vertical="center"/>
    </xf>
    <xf numFmtId="0" fontId="5" fillId="0" borderId="3" xfId="1" applyFont="1" applyBorder="1" applyAlignment="1">
      <alignment horizontal="center" vertical="center"/>
    </xf>
    <xf numFmtId="0" fontId="7" fillId="0" borderId="0" xfId="1" applyFont="1" applyBorder="1" applyAlignme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9" fillId="0" borderId="0" xfId="1" applyFont="1" applyBorder="1" applyAlignment="1">
      <alignment vertical="center"/>
    </xf>
    <xf numFmtId="177" fontId="8" fillId="0" borderId="0" xfId="1" applyNumberFormat="1" applyFont="1" applyBorder="1" applyAlignment="1">
      <alignment vertical="center"/>
    </xf>
    <xf numFmtId="176" fontId="8" fillId="0" borderId="13" xfId="1" applyNumberFormat="1" applyFont="1" applyFill="1" applyBorder="1" applyAlignment="1">
      <alignment vertical="center"/>
    </xf>
    <xf numFmtId="176" fontId="8" fillId="0" borderId="20" xfId="1" applyNumberFormat="1" applyFont="1" applyFill="1" applyBorder="1" applyAlignment="1">
      <alignment vertical="center"/>
    </xf>
    <xf numFmtId="0" fontId="12" fillId="0" borderId="0" xfId="1" applyFont="1" applyBorder="1" applyAlignment="1">
      <alignment vertical="center"/>
    </xf>
    <xf numFmtId="0" fontId="15" fillId="0" borderId="0" xfId="1" applyFont="1" applyBorder="1" applyAlignment="1">
      <alignment horizontal="center" vertical="center"/>
    </xf>
    <xf numFmtId="0" fontId="16" fillId="0" borderId="0" xfId="2" applyFont="1" applyAlignment="1">
      <alignment vertical="center"/>
    </xf>
    <xf numFmtId="0" fontId="17" fillId="0" borderId="0" xfId="2" applyFont="1" applyAlignment="1">
      <alignment vertical="center"/>
    </xf>
    <xf numFmtId="0" fontId="17" fillId="0" borderId="0" xfId="2" applyFont="1" applyAlignment="1">
      <alignment horizontal="center" vertical="center"/>
    </xf>
    <xf numFmtId="38" fontId="18" fillId="0" borderId="30" xfId="3" applyFont="1" applyBorder="1" applyAlignment="1">
      <alignment vertical="center"/>
    </xf>
    <xf numFmtId="38" fontId="18" fillId="0" borderId="31" xfId="3" applyFont="1" applyBorder="1" applyAlignment="1">
      <alignment vertical="center"/>
    </xf>
    <xf numFmtId="38" fontId="18" fillId="0" borderId="12" xfId="3" applyFont="1" applyBorder="1" applyAlignment="1">
      <alignment vertical="center"/>
    </xf>
    <xf numFmtId="38" fontId="18" fillId="0" borderId="33" xfId="3" applyFont="1" applyBorder="1" applyAlignment="1">
      <alignment vertical="center"/>
    </xf>
    <xf numFmtId="38" fontId="18" fillId="0" borderId="27" xfId="3" applyFont="1" applyBorder="1" applyAlignment="1">
      <alignment vertical="center"/>
    </xf>
    <xf numFmtId="38" fontId="18" fillId="0" borderId="34" xfId="3" applyFont="1" applyBorder="1" applyAlignment="1">
      <alignment vertical="center"/>
    </xf>
    <xf numFmtId="38" fontId="18" fillId="0" borderId="35" xfId="3" applyFont="1" applyBorder="1" applyAlignment="1">
      <alignment vertical="center"/>
    </xf>
    <xf numFmtId="38" fontId="18" fillId="0" borderId="36" xfId="3" applyFont="1" applyBorder="1" applyAlignment="1">
      <alignment vertical="center"/>
    </xf>
    <xf numFmtId="38" fontId="18" fillId="0" borderId="37" xfId="3" applyFont="1" applyBorder="1" applyAlignment="1">
      <alignment vertical="center"/>
    </xf>
    <xf numFmtId="38" fontId="18" fillId="0" borderId="18" xfId="3" applyFont="1" applyBorder="1" applyAlignment="1">
      <alignment vertical="center"/>
    </xf>
    <xf numFmtId="38" fontId="18" fillId="0" borderId="15" xfId="3" applyFont="1" applyBorder="1" applyAlignment="1">
      <alignment vertical="center"/>
    </xf>
    <xf numFmtId="38" fontId="18" fillId="0" borderId="17" xfId="3" applyFont="1" applyBorder="1" applyAlignment="1">
      <alignment vertical="center"/>
    </xf>
    <xf numFmtId="0" fontId="17" fillId="0" borderId="41" xfId="2" applyFont="1" applyBorder="1" applyAlignment="1">
      <alignment vertical="center"/>
    </xf>
    <xf numFmtId="0" fontId="17" fillId="0" borderId="42" xfId="2" applyFont="1" applyBorder="1" applyAlignment="1">
      <alignment vertical="center"/>
    </xf>
    <xf numFmtId="0" fontId="17" fillId="0" borderId="15" xfId="2" applyFont="1" applyBorder="1" applyAlignment="1">
      <alignment vertical="center"/>
    </xf>
    <xf numFmtId="38" fontId="17" fillId="0" borderId="0" xfId="3" applyFont="1" applyBorder="1" applyAlignment="1">
      <alignment horizontal="center" vertical="center"/>
    </xf>
    <xf numFmtId="38" fontId="17" fillId="0" borderId="0" xfId="3" applyFont="1" applyBorder="1" applyAlignment="1">
      <alignment vertical="center"/>
    </xf>
    <xf numFmtId="38" fontId="18" fillId="0" borderId="43" xfId="3" applyFont="1" applyBorder="1" applyAlignment="1">
      <alignment vertical="center"/>
    </xf>
    <xf numFmtId="38" fontId="18" fillId="0" borderId="44" xfId="3" applyFont="1" applyBorder="1" applyAlignment="1">
      <alignment vertical="center"/>
    </xf>
    <xf numFmtId="38" fontId="18" fillId="0" borderId="45" xfId="3" applyFont="1" applyBorder="1" applyAlignment="1">
      <alignment vertical="center"/>
    </xf>
    <xf numFmtId="38" fontId="18" fillId="0" borderId="49" xfId="3" applyFont="1" applyBorder="1" applyAlignment="1">
      <alignment vertical="center"/>
    </xf>
    <xf numFmtId="38" fontId="18" fillId="0" borderId="42" xfId="3" applyFont="1" applyBorder="1" applyAlignment="1">
      <alignment vertical="center"/>
    </xf>
    <xf numFmtId="38" fontId="18" fillId="0" borderId="41" xfId="3" applyFont="1" applyBorder="1" applyAlignment="1">
      <alignment vertical="center"/>
    </xf>
    <xf numFmtId="38" fontId="18" fillId="0" borderId="51" xfId="3" applyFont="1" applyBorder="1" applyAlignment="1">
      <alignment vertical="center"/>
    </xf>
    <xf numFmtId="38" fontId="18" fillId="0" borderId="40" xfId="3" applyFont="1" applyBorder="1" applyAlignment="1">
      <alignment vertical="center"/>
    </xf>
    <xf numFmtId="38" fontId="18" fillId="0" borderId="39" xfId="3" applyFont="1" applyBorder="1" applyAlignment="1">
      <alignment vertical="center"/>
    </xf>
    <xf numFmtId="0" fontId="17" fillId="0" borderId="42" xfId="2" quotePrefix="1" applyFont="1" applyBorder="1" applyAlignment="1">
      <alignment vertical="center"/>
    </xf>
    <xf numFmtId="38" fontId="18" fillId="0" borderId="53" xfId="3" applyFont="1" applyBorder="1" applyAlignment="1">
      <alignment vertical="center"/>
    </xf>
    <xf numFmtId="38" fontId="18" fillId="0" borderId="14" xfId="3" applyFont="1" applyBorder="1" applyAlignment="1">
      <alignment vertical="center"/>
    </xf>
    <xf numFmtId="38" fontId="18" fillId="0" borderId="54" xfId="3" applyFont="1" applyBorder="1" applyAlignment="1">
      <alignment vertical="center"/>
    </xf>
    <xf numFmtId="0" fontId="17" fillId="0" borderId="55" xfId="2" applyFont="1" applyBorder="1" applyAlignment="1">
      <alignment vertical="center"/>
    </xf>
    <xf numFmtId="0" fontId="17" fillId="0" borderId="56" xfId="2" applyFont="1" applyBorder="1" applyAlignment="1">
      <alignment vertical="center"/>
    </xf>
    <xf numFmtId="38" fontId="17" fillId="0" borderId="44" xfId="3" applyFont="1" applyBorder="1" applyAlignment="1">
      <alignment horizontal="center" vertical="center"/>
    </xf>
    <xf numFmtId="38" fontId="17" fillId="0" borderId="0" xfId="3" applyFont="1" applyAlignment="1">
      <alignment horizontal="right" vertical="center"/>
    </xf>
    <xf numFmtId="0" fontId="7" fillId="0" borderId="0" xfId="1" applyFont="1" applyAlignment="1">
      <alignment vertical="center"/>
    </xf>
    <xf numFmtId="0" fontId="20" fillId="0" borderId="0" xfId="1" applyFont="1" applyAlignment="1">
      <alignment vertical="center"/>
    </xf>
    <xf numFmtId="0" fontId="7" fillId="0" borderId="0" xfId="1" applyFont="1" applyFill="1" applyBorder="1" applyAlignment="1">
      <alignment vertical="center"/>
    </xf>
    <xf numFmtId="0" fontId="20" fillId="0" borderId="0" xfId="1" applyFont="1" applyFill="1" applyBorder="1" applyAlignment="1">
      <alignment vertical="center"/>
    </xf>
    <xf numFmtId="0" fontId="7" fillId="0" borderId="0" xfId="1" applyFont="1" applyAlignment="1">
      <alignment vertical="top"/>
    </xf>
    <xf numFmtId="0" fontId="7" fillId="0" borderId="0" xfId="1" applyFont="1" applyFill="1" applyBorder="1" applyAlignment="1">
      <alignment vertical="top"/>
    </xf>
    <xf numFmtId="0" fontId="21" fillId="0" borderId="0" xfId="1" applyFont="1" applyAlignment="1">
      <alignment vertical="center"/>
    </xf>
    <xf numFmtId="0" fontId="20" fillId="0" borderId="1" xfId="1" applyFont="1" applyBorder="1" applyAlignment="1">
      <alignment vertical="center"/>
    </xf>
    <xf numFmtId="9" fontId="7" fillId="0" borderId="1" xfId="4" applyFont="1" applyFill="1" applyBorder="1" applyAlignment="1">
      <alignment horizontal="right" vertical="center"/>
    </xf>
    <xf numFmtId="180" fontId="7" fillId="0" borderId="1" xfId="3" applyNumberFormat="1" applyFont="1" applyFill="1" applyBorder="1" applyAlignment="1">
      <alignment vertical="center"/>
    </xf>
    <xf numFmtId="180" fontId="7" fillId="0" borderId="33" xfId="3" applyNumberFormat="1" applyFont="1" applyFill="1" applyBorder="1" applyAlignment="1">
      <alignment vertical="center"/>
    </xf>
    <xf numFmtId="180" fontId="7" fillId="0" borderId="27" xfId="3" applyNumberFormat="1" applyFont="1" applyFill="1" applyBorder="1" applyAlignment="1">
      <alignment vertical="center"/>
    </xf>
    <xf numFmtId="180" fontId="7" fillId="0" borderId="34" xfId="3" applyNumberFormat="1" applyFont="1" applyFill="1" applyBorder="1" applyAlignment="1">
      <alignment vertical="center"/>
    </xf>
    <xf numFmtId="0" fontId="20" fillId="0" borderId="13" xfId="1" applyFont="1" applyBorder="1" applyAlignment="1">
      <alignment vertical="center" wrapText="1"/>
    </xf>
    <xf numFmtId="9" fontId="7" fillId="0" borderId="13" xfId="4" applyFont="1" applyFill="1" applyBorder="1" applyAlignment="1">
      <alignment horizontal="right" vertical="center" indent="1"/>
    </xf>
    <xf numFmtId="180" fontId="7" fillId="0" borderId="13" xfId="3" applyNumberFormat="1" applyFont="1" applyFill="1" applyBorder="1" applyAlignment="1">
      <alignment vertical="center"/>
    </xf>
    <xf numFmtId="180" fontId="7" fillId="0" borderId="18" xfId="3" applyNumberFormat="1" applyFont="1" applyFill="1" applyBorder="1" applyAlignment="1">
      <alignment vertical="center"/>
    </xf>
    <xf numFmtId="180" fontId="7" fillId="0" borderId="15" xfId="3" applyNumberFormat="1" applyFont="1" applyFill="1" applyBorder="1" applyAlignment="1">
      <alignment vertical="center"/>
    </xf>
    <xf numFmtId="180" fontId="7" fillId="0" borderId="17" xfId="3" applyNumberFormat="1" applyFont="1" applyFill="1" applyBorder="1" applyAlignment="1">
      <alignment vertical="center"/>
    </xf>
    <xf numFmtId="0" fontId="7" fillId="0" borderId="18" xfId="1" applyFont="1" applyFill="1" applyBorder="1" applyAlignment="1">
      <alignment horizontal="center" vertical="center"/>
    </xf>
    <xf numFmtId="0" fontId="21" fillId="0" borderId="17" xfId="1" applyFont="1" applyFill="1" applyBorder="1" applyAlignment="1">
      <alignment vertical="center" wrapText="1"/>
    </xf>
    <xf numFmtId="0" fontId="7" fillId="0" borderId="13" xfId="1" applyFont="1" applyFill="1" applyBorder="1" applyAlignment="1">
      <alignment horizontal="center" vertical="center"/>
    </xf>
    <xf numFmtId="0" fontId="20" fillId="0" borderId="72" xfId="1" applyFont="1" applyBorder="1" applyAlignment="1">
      <alignment vertical="center" wrapText="1"/>
    </xf>
    <xf numFmtId="9" fontId="7" fillId="0" borderId="72" xfId="4" applyFont="1" applyFill="1" applyBorder="1" applyAlignment="1">
      <alignment horizontal="right" vertical="center" indent="1"/>
    </xf>
    <xf numFmtId="180" fontId="7" fillId="0" borderId="68" xfId="3" applyNumberFormat="1" applyFont="1" applyFill="1" applyBorder="1" applyAlignment="1">
      <alignment vertical="center"/>
    </xf>
    <xf numFmtId="180" fontId="7" fillId="0" borderId="53" xfId="3" applyNumberFormat="1" applyFont="1" applyFill="1" applyBorder="1" applyAlignment="1">
      <alignment vertical="center"/>
    </xf>
    <xf numFmtId="180" fontId="7" fillId="0" borderId="14" xfId="3" applyNumberFormat="1" applyFont="1" applyFill="1" applyBorder="1" applyAlignment="1">
      <alignment vertical="center"/>
    </xf>
    <xf numFmtId="180" fontId="7" fillId="0" borderId="54" xfId="3" applyNumberFormat="1" applyFont="1" applyFill="1" applyBorder="1" applyAlignment="1">
      <alignment vertical="center"/>
    </xf>
    <xf numFmtId="0" fontId="7" fillId="0" borderId="84" xfId="1" applyFont="1" applyFill="1" applyBorder="1" applyAlignment="1">
      <alignment horizontal="center" vertical="center"/>
    </xf>
    <xf numFmtId="0" fontId="21" fillId="0" borderId="75" xfId="1" applyFont="1" applyFill="1" applyBorder="1" applyAlignment="1">
      <alignment vertical="center" wrapText="1"/>
    </xf>
    <xf numFmtId="0" fontId="7" fillId="0" borderId="72"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87" xfId="1" applyFont="1" applyBorder="1" applyAlignment="1">
      <alignment horizontal="center" vertical="center" wrapText="1"/>
    </xf>
    <xf numFmtId="0" fontId="10" fillId="0" borderId="88" xfId="1" applyFont="1" applyBorder="1" applyAlignment="1">
      <alignment horizontal="center" vertical="center"/>
    </xf>
    <xf numFmtId="0" fontId="7" fillId="0" borderId="0" xfId="1" applyFont="1" applyFill="1" applyAlignment="1">
      <alignment vertical="center"/>
    </xf>
    <xf numFmtId="0" fontId="8" fillId="0" borderId="0" xfId="1" applyFont="1" applyFill="1" applyAlignment="1">
      <alignment vertical="center"/>
    </xf>
    <xf numFmtId="0" fontId="20" fillId="0" borderId="0" xfId="1" applyFont="1" applyFill="1" applyAlignment="1">
      <alignment vertical="center"/>
    </xf>
    <xf numFmtId="0" fontId="10" fillId="0" borderId="0" xfId="1" applyFont="1" applyFill="1" applyAlignment="1">
      <alignment vertical="center"/>
    </xf>
    <xf numFmtId="176" fontId="8" fillId="0" borderId="0" xfId="1" applyNumberFormat="1" applyFont="1" applyFill="1" applyAlignment="1">
      <alignment vertical="center"/>
    </xf>
    <xf numFmtId="176" fontId="8" fillId="0" borderId="1" xfId="1" applyNumberFormat="1" applyFont="1" applyFill="1" applyBorder="1" applyAlignment="1" applyProtection="1">
      <alignment vertical="center"/>
      <protection locked="0"/>
    </xf>
    <xf numFmtId="176" fontId="8" fillId="0" borderId="33" xfId="1" applyNumberFormat="1" applyFont="1" applyFill="1" applyBorder="1" applyAlignment="1" applyProtection="1">
      <alignment vertical="center"/>
      <protection locked="0"/>
    </xf>
    <xf numFmtId="176" fontId="8" fillId="0" borderId="27" xfId="1" applyNumberFormat="1" applyFont="1" applyFill="1" applyBorder="1" applyAlignment="1" applyProtection="1">
      <alignment vertical="center"/>
      <protection locked="0"/>
    </xf>
    <xf numFmtId="176" fontId="8" fillId="0" borderId="34" xfId="1" applyNumberFormat="1" applyFont="1" applyFill="1" applyBorder="1" applyAlignment="1" applyProtection="1">
      <alignment vertical="center"/>
      <protection locked="0"/>
    </xf>
    <xf numFmtId="0" fontId="10" fillId="0" borderId="6" xfId="1" applyFont="1" applyFill="1" applyBorder="1" applyAlignment="1">
      <alignment horizontal="center" vertical="center"/>
    </xf>
    <xf numFmtId="176" fontId="8" fillId="0" borderId="69" xfId="1" applyNumberFormat="1" applyFont="1" applyFill="1" applyBorder="1" applyAlignment="1" applyProtection="1">
      <alignment vertical="center"/>
      <protection locked="0"/>
    </xf>
    <xf numFmtId="176" fontId="8" fillId="0" borderId="89" xfId="1" applyNumberFormat="1" applyFont="1" applyFill="1" applyBorder="1" applyAlignment="1" applyProtection="1">
      <alignment vertical="center"/>
      <protection locked="0"/>
    </xf>
    <xf numFmtId="176" fontId="8" fillId="0" borderId="54" xfId="1" applyNumberFormat="1" applyFont="1" applyFill="1" applyBorder="1" applyAlignment="1" applyProtection="1">
      <alignment vertical="center"/>
      <protection locked="0"/>
    </xf>
    <xf numFmtId="0" fontId="10" fillId="0" borderId="64" xfId="1" applyFont="1" applyFill="1" applyBorder="1" applyAlignment="1" applyProtection="1">
      <alignment horizontal="left" vertical="center"/>
      <protection locked="0"/>
    </xf>
    <xf numFmtId="0" fontId="7" fillId="0" borderId="0" xfId="1" applyFont="1" applyFill="1" applyAlignment="1">
      <alignment horizontal="center" vertical="center"/>
    </xf>
    <xf numFmtId="0" fontId="11" fillId="0" borderId="0" xfId="1" applyFont="1" applyFill="1" applyAlignment="1">
      <alignment horizontal="right"/>
    </xf>
    <xf numFmtId="0" fontId="21" fillId="0" borderId="0" xfId="1" applyFont="1" applyFill="1" applyAlignment="1">
      <alignment vertical="center"/>
    </xf>
    <xf numFmtId="38" fontId="7" fillId="0" borderId="0" xfId="3" applyFont="1" applyFill="1" applyAlignment="1">
      <alignment vertical="center"/>
    </xf>
    <xf numFmtId="38" fontId="7" fillId="0" borderId="0" xfId="3" applyFont="1" applyFill="1" applyAlignment="1">
      <alignment horizontal="center" vertical="center"/>
    </xf>
    <xf numFmtId="38" fontId="21" fillId="0" borderId="0" xfId="3" applyFont="1" applyFill="1" applyAlignment="1">
      <alignment horizontal="left" vertical="center"/>
    </xf>
    <xf numFmtId="38" fontId="8" fillId="0" borderId="7" xfId="3" applyFont="1" applyFill="1" applyBorder="1" applyAlignment="1">
      <alignment vertical="center"/>
    </xf>
    <xf numFmtId="38" fontId="8" fillId="0" borderId="8" xfId="3" applyFont="1" applyFill="1" applyBorder="1" applyAlignment="1">
      <alignment vertical="center"/>
    </xf>
    <xf numFmtId="38" fontId="8" fillId="0" borderId="48" xfId="3" applyFont="1" applyFill="1" applyBorder="1" applyAlignment="1">
      <alignment vertical="center"/>
    </xf>
    <xf numFmtId="38" fontId="8" fillId="0" borderId="10" xfId="3" applyFont="1" applyFill="1" applyBorder="1" applyAlignment="1">
      <alignment vertical="center"/>
    </xf>
    <xf numFmtId="38" fontId="7" fillId="0" borderId="47" xfId="3" applyFont="1" applyFill="1" applyBorder="1" applyAlignment="1">
      <alignment horizontal="center" vertical="center"/>
    </xf>
    <xf numFmtId="0" fontId="11" fillId="0" borderId="47" xfId="1" applyFont="1" applyFill="1" applyBorder="1" applyAlignment="1">
      <alignment horizontal="center" vertical="center"/>
    </xf>
    <xf numFmtId="0" fontId="10" fillId="0" borderId="47" xfId="1" applyFont="1" applyFill="1" applyBorder="1" applyAlignment="1">
      <alignment vertical="center"/>
    </xf>
    <xf numFmtId="38" fontId="21" fillId="0" borderId="91" xfId="3" applyFont="1" applyFill="1" applyBorder="1" applyAlignment="1">
      <alignment vertical="center"/>
    </xf>
    <xf numFmtId="38" fontId="8" fillId="0" borderId="13" xfId="3" applyFont="1" applyFill="1" applyBorder="1" applyAlignment="1">
      <alignment vertical="center"/>
    </xf>
    <xf numFmtId="38" fontId="8" fillId="0" borderId="15" xfId="3" applyFont="1" applyFill="1" applyBorder="1" applyAlignment="1">
      <alignment vertical="center"/>
    </xf>
    <xf numFmtId="38" fontId="8" fillId="0" borderId="42" xfId="3" applyFont="1" applyFill="1" applyBorder="1" applyAlignment="1">
      <alignment vertical="center"/>
    </xf>
    <xf numFmtId="38" fontId="8" fillId="0" borderId="17" xfId="3" applyFont="1" applyFill="1" applyBorder="1" applyAlignment="1">
      <alignment vertical="center"/>
    </xf>
    <xf numFmtId="38" fontId="7" fillId="0" borderId="41" xfId="3" applyFont="1" applyFill="1" applyBorder="1" applyAlignment="1">
      <alignment horizontal="center" vertical="center"/>
    </xf>
    <xf numFmtId="0" fontId="11" fillId="0" borderId="41" xfId="1" applyFont="1" applyFill="1" applyBorder="1" applyAlignment="1">
      <alignment horizontal="center" vertical="center"/>
    </xf>
    <xf numFmtId="0" fontId="10" fillId="0" borderId="41" xfId="1" applyFont="1" applyFill="1" applyBorder="1" applyAlignment="1">
      <alignment vertical="center"/>
    </xf>
    <xf numFmtId="38" fontId="21" fillId="0" borderId="49" xfId="3" applyFont="1" applyFill="1" applyBorder="1" applyAlignment="1">
      <alignment vertical="center"/>
    </xf>
    <xf numFmtId="38" fontId="8" fillId="0" borderId="20" xfId="3" applyFont="1" applyFill="1" applyBorder="1" applyAlignment="1">
      <alignment vertical="center"/>
    </xf>
    <xf numFmtId="38" fontId="8" fillId="0" borderId="21" xfId="3" applyFont="1" applyFill="1" applyBorder="1" applyAlignment="1">
      <alignment vertical="center"/>
    </xf>
    <xf numFmtId="38" fontId="8" fillId="0" borderId="26" xfId="3" applyFont="1" applyFill="1" applyBorder="1" applyAlignment="1">
      <alignment vertical="center"/>
    </xf>
    <xf numFmtId="38" fontId="8" fillId="0" borderId="23" xfId="3" applyFont="1" applyFill="1" applyBorder="1" applyAlignment="1">
      <alignment vertical="center"/>
    </xf>
    <xf numFmtId="38" fontId="7" fillId="0" borderId="92" xfId="3" applyFont="1" applyFill="1" applyBorder="1" applyAlignment="1">
      <alignment horizontal="center" vertical="center"/>
    </xf>
    <xf numFmtId="0" fontId="11" fillId="0" borderId="92" xfId="1" applyFont="1" applyFill="1" applyBorder="1" applyAlignment="1">
      <alignment horizontal="center" vertical="center"/>
    </xf>
    <xf numFmtId="38" fontId="21" fillId="0" borderId="92" xfId="3" applyFont="1" applyFill="1" applyBorder="1" applyAlignment="1">
      <alignment horizontal="left" vertical="center"/>
    </xf>
    <xf numFmtId="38" fontId="21" fillId="0" borderId="93" xfId="3" applyFont="1" applyFill="1" applyBorder="1" applyAlignment="1">
      <alignment vertical="center"/>
    </xf>
    <xf numFmtId="38" fontId="24" fillId="0" borderId="0" xfId="3" applyFont="1" applyFill="1" applyAlignment="1">
      <alignment vertical="center"/>
    </xf>
    <xf numFmtId="38" fontId="12" fillId="0" borderId="0" xfId="3" applyFont="1" applyFill="1" applyAlignment="1">
      <alignment vertical="center"/>
    </xf>
    <xf numFmtId="38" fontId="14" fillId="0" borderId="0" xfId="3" applyFont="1" applyFill="1" applyAlignment="1">
      <alignment horizontal="left" vertical="center"/>
    </xf>
    <xf numFmtId="181" fontId="7" fillId="0" borderId="0" xfId="1" applyNumberFormat="1" applyFont="1" applyFill="1" applyAlignment="1">
      <alignment vertical="center"/>
    </xf>
    <xf numFmtId="3" fontId="8" fillId="0" borderId="0" xfId="3" applyNumberFormat="1" applyFont="1" applyFill="1" applyBorder="1" applyAlignment="1" applyProtection="1">
      <alignment vertical="center"/>
    </xf>
    <xf numFmtId="38" fontId="13" fillId="0" borderId="0" xfId="3" applyFont="1" applyFill="1" applyBorder="1" applyAlignment="1">
      <alignment horizontal="right" vertical="center"/>
    </xf>
    <xf numFmtId="0" fontId="21" fillId="0" borderId="0" xfId="1" applyFont="1" applyFill="1" applyAlignment="1">
      <alignment horizontal="left" vertical="center"/>
    </xf>
    <xf numFmtId="38" fontId="8" fillId="0" borderId="7" xfId="3" applyFont="1" applyFill="1" applyBorder="1" applyAlignment="1">
      <alignment vertical="center" shrinkToFit="1"/>
    </xf>
    <xf numFmtId="38" fontId="8" fillId="0" borderId="8" xfId="3" applyFont="1" applyFill="1" applyBorder="1" applyAlignment="1">
      <alignment vertical="center" shrinkToFit="1"/>
    </xf>
    <xf numFmtId="38" fontId="8" fillId="0" borderId="10" xfId="3" applyFont="1" applyFill="1" applyBorder="1" applyAlignment="1">
      <alignment vertical="center" shrinkToFit="1"/>
    </xf>
    <xf numFmtId="0" fontId="11" fillId="0" borderId="11" xfId="1" applyFont="1" applyFill="1" applyBorder="1" applyAlignment="1">
      <alignment horizontal="center" vertical="center" shrinkToFit="1"/>
    </xf>
    <xf numFmtId="0" fontId="10" fillId="0" borderId="91" xfId="1" applyFont="1" applyFill="1" applyBorder="1" applyAlignment="1">
      <alignment horizontal="center" vertical="center"/>
    </xf>
    <xf numFmtId="38" fontId="8" fillId="0" borderId="13" xfId="3" applyFont="1" applyFill="1" applyBorder="1" applyAlignment="1">
      <alignment vertical="center" shrinkToFit="1"/>
    </xf>
    <xf numFmtId="38" fontId="8" fillId="0" borderId="15" xfId="3" applyFont="1" applyFill="1" applyBorder="1" applyAlignment="1">
      <alignment vertical="center" shrinkToFit="1"/>
    </xf>
    <xf numFmtId="38" fontId="8" fillId="0" borderId="17" xfId="3" applyFont="1" applyFill="1" applyBorder="1" applyAlignment="1">
      <alignment vertical="center" shrinkToFit="1"/>
    </xf>
    <xf numFmtId="0" fontId="11" fillId="0" borderId="18" xfId="1" applyFont="1" applyFill="1" applyBorder="1" applyAlignment="1">
      <alignment horizontal="center" vertical="center" shrinkToFit="1"/>
    </xf>
    <xf numFmtId="0" fontId="10" fillId="0" borderId="49" xfId="1" applyFont="1" applyFill="1" applyBorder="1" applyAlignment="1">
      <alignment horizontal="center" vertical="center"/>
    </xf>
    <xf numFmtId="38" fontId="8" fillId="0" borderId="20" xfId="3" applyFont="1" applyFill="1" applyBorder="1" applyAlignment="1">
      <alignment vertical="center" shrinkToFit="1"/>
    </xf>
    <xf numFmtId="38" fontId="8" fillId="0" borderId="21" xfId="3" applyFont="1" applyFill="1" applyBorder="1" applyAlignment="1">
      <alignment vertical="center" shrinkToFit="1"/>
    </xf>
    <xf numFmtId="38" fontId="8" fillId="0" borderId="23" xfId="3" applyFont="1" applyFill="1" applyBorder="1" applyAlignment="1">
      <alignment vertical="center" shrinkToFit="1"/>
    </xf>
    <xf numFmtId="0" fontId="11" fillId="0" borderId="24" xfId="1" applyFont="1" applyFill="1" applyBorder="1" applyAlignment="1">
      <alignment horizontal="center" vertical="center" shrinkToFit="1"/>
    </xf>
    <xf numFmtId="0" fontId="21" fillId="0" borderId="93" xfId="1" applyFont="1" applyFill="1" applyBorder="1" applyAlignment="1">
      <alignment horizontal="left" vertical="center"/>
    </xf>
    <xf numFmtId="176" fontId="8" fillId="0" borderId="7" xfId="1" applyNumberFormat="1" applyFont="1" applyFill="1" applyBorder="1" applyAlignment="1" applyProtection="1">
      <alignment vertical="center" shrinkToFit="1"/>
      <protection locked="0"/>
    </xf>
    <xf numFmtId="176" fontId="8" fillId="0" borderId="90" xfId="1" applyNumberFormat="1" applyFont="1" applyFill="1" applyBorder="1" applyAlignment="1" applyProtection="1">
      <alignment vertical="center" shrinkToFit="1"/>
      <protection locked="0"/>
    </xf>
    <xf numFmtId="176" fontId="8" fillId="0" borderId="7" xfId="1" applyNumberFormat="1" applyFont="1" applyFill="1" applyBorder="1" applyAlignment="1">
      <alignment vertical="center" shrinkToFit="1"/>
    </xf>
    <xf numFmtId="176" fontId="8" fillId="0" borderId="8" xfId="1" applyNumberFormat="1" applyFont="1" applyFill="1" applyBorder="1" applyAlignment="1" applyProtection="1">
      <alignment vertical="center" shrinkToFit="1"/>
      <protection locked="0"/>
    </xf>
    <xf numFmtId="0" fontId="11" fillId="0" borderId="46" xfId="1" applyFont="1" applyFill="1" applyBorder="1" applyAlignment="1">
      <alignment horizontal="center" vertical="center"/>
    </xf>
    <xf numFmtId="176" fontId="8" fillId="0" borderId="20" xfId="1" applyNumberFormat="1" applyFont="1" applyFill="1" applyBorder="1" applyAlignment="1">
      <alignment vertical="center" shrinkToFit="1"/>
    </xf>
    <xf numFmtId="176" fontId="8" fillId="0" borderId="21" xfId="1" applyNumberFormat="1" applyFont="1" applyFill="1" applyBorder="1" applyAlignment="1" applyProtection="1">
      <alignment vertical="center" shrinkToFit="1"/>
      <protection locked="0"/>
    </xf>
    <xf numFmtId="0" fontId="11" fillId="0" borderId="66" xfId="1" applyFont="1" applyFill="1" applyBorder="1" applyAlignment="1">
      <alignment horizontal="center" vertical="center"/>
    </xf>
    <xf numFmtId="0" fontId="12" fillId="0" borderId="0" xfId="1" applyFont="1" applyFill="1" applyAlignment="1">
      <alignment vertical="center"/>
    </xf>
    <xf numFmtId="0" fontId="13" fillId="0" borderId="45" xfId="1" applyFont="1" applyBorder="1" applyAlignment="1">
      <alignment horizontal="right"/>
    </xf>
    <xf numFmtId="0" fontId="20" fillId="0" borderId="45" xfId="1" applyFont="1" applyBorder="1" applyAlignment="1">
      <alignment vertical="center"/>
    </xf>
    <xf numFmtId="181" fontId="12" fillId="0" borderId="0" xfId="1" applyNumberFormat="1" applyFont="1" applyFill="1" applyAlignment="1">
      <alignment vertical="center"/>
    </xf>
    <xf numFmtId="0" fontId="12" fillId="0" borderId="0" xfId="1" applyFont="1" applyFill="1" applyAlignment="1">
      <alignment horizontal="center" vertical="center"/>
    </xf>
    <xf numFmtId="0" fontId="14" fillId="0" borderId="0" xfId="1" applyFont="1" applyFill="1" applyAlignment="1">
      <alignment horizontal="left" vertical="center"/>
    </xf>
    <xf numFmtId="38" fontId="8" fillId="0" borderId="0" xfId="3" applyFont="1" applyFill="1" applyBorder="1" applyAlignment="1">
      <alignment vertical="center" shrinkToFit="1"/>
    </xf>
    <xf numFmtId="0" fontId="11" fillId="0" borderId="0" xfId="1" applyFont="1" applyFill="1" applyBorder="1" applyAlignment="1">
      <alignment horizontal="center" vertical="center" shrinkToFit="1"/>
    </xf>
    <xf numFmtId="0" fontId="10" fillId="0" borderId="93" xfId="1" applyFont="1" applyFill="1" applyBorder="1" applyAlignment="1">
      <alignment horizontal="left" vertical="center"/>
    </xf>
    <xf numFmtId="176" fontId="8" fillId="0" borderId="34" xfId="1" applyNumberFormat="1" applyFont="1" applyFill="1" applyBorder="1" applyAlignment="1" applyProtection="1">
      <alignment horizontal="right" vertical="center" shrinkToFit="1"/>
      <protection locked="0"/>
    </xf>
    <xf numFmtId="176" fontId="8" fillId="0" borderId="90" xfId="1" applyNumberFormat="1" applyFont="1" applyFill="1" applyBorder="1" applyAlignment="1" applyProtection="1">
      <alignment horizontal="right" vertical="center" shrinkToFit="1"/>
      <protection locked="0"/>
    </xf>
    <xf numFmtId="176" fontId="8" fillId="0" borderId="7" xfId="1" applyNumberFormat="1" applyFont="1" applyFill="1" applyBorder="1" applyAlignment="1">
      <alignment horizontal="right" vertical="center" shrinkToFit="1"/>
    </xf>
    <xf numFmtId="176" fontId="8" fillId="0" borderId="8" xfId="1" applyNumberFormat="1" applyFont="1" applyFill="1" applyBorder="1" applyAlignment="1" applyProtection="1">
      <alignment horizontal="right" vertical="center" shrinkToFit="1"/>
      <protection locked="0"/>
    </xf>
    <xf numFmtId="176" fontId="8" fillId="0" borderId="20" xfId="1" applyNumberFormat="1" applyFont="1" applyFill="1" applyBorder="1" applyAlignment="1">
      <alignment horizontal="right" vertical="center" shrinkToFit="1"/>
    </xf>
    <xf numFmtId="176" fontId="8" fillId="0" borderId="21" xfId="1" applyNumberFormat="1" applyFont="1" applyFill="1" applyBorder="1" applyAlignment="1" applyProtection="1">
      <alignment horizontal="right" vertical="center" shrinkToFit="1"/>
      <protection locked="0"/>
    </xf>
    <xf numFmtId="0" fontId="25" fillId="0" borderId="0" xfId="1" applyFont="1" applyAlignment="1">
      <alignment vertical="center"/>
    </xf>
    <xf numFmtId="0" fontId="10" fillId="0" borderId="62" xfId="1" applyFont="1" applyFill="1" applyBorder="1" applyAlignment="1">
      <alignment vertical="center"/>
    </xf>
    <xf numFmtId="176" fontId="25" fillId="0" borderId="0" xfId="1" applyNumberFormat="1" applyFont="1" applyAlignment="1">
      <alignment vertical="center"/>
    </xf>
    <xf numFmtId="0" fontId="26" fillId="0" borderId="0" xfId="1" applyFont="1" applyAlignment="1">
      <alignment vertical="center"/>
    </xf>
    <xf numFmtId="0" fontId="10" fillId="0" borderId="57" xfId="1" applyFont="1" applyBorder="1" applyAlignment="1">
      <alignment vertical="center"/>
    </xf>
    <xf numFmtId="0" fontId="10" fillId="0" borderId="45" xfId="1" applyFont="1" applyBorder="1" applyAlignment="1">
      <alignment vertical="center"/>
    </xf>
    <xf numFmtId="0" fontId="10" fillId="0" borderId="43" xfId="1" applyFont="1" applyBorder="1" applyAlignment="1">
      <alignment vertical="center"/>
    </xf>
    <xf numFmtId="0" fontId="10" fillId="0" borderId="60" xfId="1" applyFont="1" applyBorder="1" applyAlignment="1">
      <alignment vertical="center"/>
    </xf>
    <xf numFmtId="0" fontId="10" fillId="0" borderId="0" xfId="1" applyFont="1" applyAlignment="1">
      <alignment vertical="center"/>
    </xf>
    <xf numFmtId="0" fontId="10" fillId="0" borderId="59" xfId="1" applyFont="1" applyBorder="1" applyAlignment="1">
      <alignment vertical="center"/>
    </xf>
    <xf numFmtId="0" fontId="10" fillId="0" borderId="61" xfId="1" applyFont="1" applyBorder="1" applyAlignment="1">
      <alignment vertical="center"/>
    </xf>
    <xf numFmtId="0" fontId="10" fillId="0" borderId="4" xfId="1" applyFont="1" applyBorder="1" applyAlignment="1">
      <alignment vertical="center"/>
    </xf>
    <xf numFmtId="0" fontId="8" fillId="0" borderId="0" xfId="1" applyFont="1" applyAlignment="1">
      <alignment vertical="center"/>
    </xf>
    <xf numFmtId="176" fontId="8" fillId="0" borderId="0" xfId="1" applyNumberFormat="1" applyFont="1" applyAlignment="1">
      <alignment vertical="center"/>
    </xf>
    <xf numFmtId="0" fontId="27" fillId="0" borderId="0" xfId="1" applyFont="1" applyAlignment="1">
      <alignment vertical="center"/>
    </xf>
    <xf numFmtId="38" fontId="18" fillId="0" borderId="89" xfId="3" applyFont="1" applyBorder="1" applyAlignment="1">
      <alignment vertical="center"/>
    </xf>
    <xf numFmtId="38" fontId="18" fillId="0" borderId="16" xfId="3" applyFont="1" applyBorder="1" applyAlignment="1">
      <alignment vertical="center"/>
    </xf>
    <xf numFmtId="38" fontId="17" fillId="0" borderId="54" xfId="3" applyFont="1" applyBorder="1" applyAlignment="1">
      <alignment horizontal="centerContinuous" vertical="center"/>
    </xf>
    <xf numFmtId="38" fontId="17" fillId="0" borderId="14" xfId="3" applyFont="1" applyBorder="1" applyAlignment="1">
      <alignment horizontal="centerContinuous" vertical="center"/>
    </xf>
    <xf numFmtId="38" fontId="17" fillId="0" borderId="12" xfId="3" applyFont="1" applyBorder="1" applyAlignment="1">
      <alignment horizontal="center" vertical="center"/>
    </xf>
    <xf numFmtId="0" fontId="4" fillId="0" borderId="0" xfId="0" applyFont="1" applyAlignment="1">
      <alignment horizontal="left" vertical="center" readingOrder="1"/>
    </xf>
    <xf numFmtId="0" fontId="28" fillId="0" borderId="0" xfId="0" applyFont="1" applyAlignment="1">
      <alignment horizontal="left" vertical="center" readingOrder="1"/>
    </xf>
    <xf numFmtId="38" fontId="21" fillId="0" borderId="0" xfId="3" applyFont="1" applyFill="1" applyAlignment="1">
      <alignment vertical="center"/>
    </xf>
    <xf numFmtId="0" fontId="4" fillId="0" borderId="0" xfId="0" applyFont="1">
      <alignment vertical="center"/>
    </xf>
    <xf numFmtId="0" fontId="13" fillId="0" borderId="45" xfId="1" applyFont="1" applyBorder="1" applyAlignment="1">
      <alignment horizontal="right"/>
    </xf>
    <xf numFmtId="0" fontId="4" fillId="0" borderId="1" xfId="0" applyFont="1" applyBorder="1" applyAlignment="1">
      <alignment horizontal="left" vertical="center" wrapText="1"/>
    </xf>
    <xf numFmtId="179" fontId="29" fillId="0" borderId="0" xfId="3" applyNumberFormat="1" applyFont="1" applyFill="1" applyBorder="1" applyAlignment="1">
      <alignment vertical="center"/>
    </xf>
    <xf numFmtId="1" fontId="7" fillId="0" borderId="0" xfId="1" applyNumberFormat="1" applyFont="1" applyAlignment="1">
      <alignment vertical="center"/>
    </xf>
    <xf numFmtId="176" fontId="28" fillId="0" borderId="0" xfId="1" applyNumberFormat="1" applyFont="1" applyFill="1" applyBorder="1" applyAlignment="1" applyProtection="1">
      <alignment vertical="center"/>
    </xf>
    <xf numFmtId="176" fontId="30" fillId="0" borderId="0" xfId="1" applyNumberFormat="1" applyFont="1" applyFill="1" applyBorder="1" applyAlignment="1" applyProtection="1">
      <alignment vertical="center"/>
    </xf>
    <xf numFmtId="176" fontId="30" fillId="0" borderId="45" xfId="1" applyNumberFormat="1" applyFont="1" applyFill="1" applyBorder="1" applyAlignment="1" applyProtection="1">
      <alignment vertical="center"/>
    </xf>
    <xf numFmtId="0" fontId="30" fillId="0" borderId="45" xfId="1" applyFont="1" applyBorder="1" applyAlignment="1">
      <alignment vertical="center"/>
    </xf>
    <xf numFmtId="0" fontId="32" fillId="0" borderId="96" xfId="1" applyFont="1" applyFill="1" applyBorder="1" applyAlignment="1">
      <alignment horizontal="center" vertical="center" wrapText="1"/>
    </xf>
    <xf numFmtId="0" fontId="32" fillId="0" borderId="33" xfId="1" applyFont="1" applyFill="1" applyBorder="1" applyAlignment="1">
      <alignment horizontal="center" vertical="center" wrapText="1"/>
    </xf>
    <xf numFmtId="176" fontId="32" fillId="0" borderId="105" xfId="1" applyNumberFormat="1" applyFont="1" applyFill="1" applyBorder="1" applyAlignment="1" applyProtection="1">
      <alignment vertical="center"/>
    </xf>
    <xf numFmtId="176" fontId="32" fillId="0" borderId="32" xfId="1" applyNumberFormat="1" applyFont="1" applyFill="1" applyBorder="1" applyAlignment="1" applyProtection="1">
      <alignment vertical="center"/>
    </xf>
    <xf numFmtId="176" fontId="29" fillId="0" borderId="34" xfId="1" applyNumberFormat="1" applyFont="1" applyFill="1" applyBorder="1" applyAlignment="1" applyProtection="1">
      <alignment horizontal="right" vertical="center"/>
    </xf>
    <xf numFmtId="176" fontId="29" fillId="0" borderId="27" xfId="1" applyNumberFormat="1" applyFont="1" applyFill="1" applyBorder="1" applyAlignment="1" applyProtection="1">
      <alignment horizontal="right" vertical="center"/>
    </xf>
    <xf numFmtId="176" fontId="29" fillId="0" borderId="71" xfId="1" applyNumberFormat="1" applyFont="1" applyFill="1" applyBorder="1" applyAlignment="1" applyProtection="1">
      <alignment horizontal="right" vertical="center"/>
    </xf>
    <xf numFmtId="176" fontId="29" fillId="0" borderId="33" xfId="1" applyNumberFormat="1" applyFont="1" applyFill="1" applyBorder="1" applyAlignment="1" applyProtection="1">
      <alignment horizontal="right" vertical="center"/>
    </xf>
    <xf numFmtId="176" fontId="32" fillId="0" borderId="65" xfId="1" applyNumberFormat="1" applyFont="1" applyFill="1" applyBorder="1" applyAlignment="1" applyProtection="1">
      <alignment vertical="center"/>
    </xf>
    <xf numFmtId="176" fontId="32" fillId="0" borderId="55" xfId="1" applyNumberFormat="1" applyFont="1" applyFill="1" applyBorder="1" applyAlignment="1" applyProtection="1">
      <alignment vertical="center"/>
    </xf>
    <xf numFmtId="176" fontId="29" fillId="0" borderId="23" xfId="1" applyNumberFormat="1" applyFont="1" applyFill="1" applyBorder="1" applyAlignment="1" applyProtection="1">
      <alignment horizontal="right" vertical="center"/>
    </xf>
    <xf numFmtId="176" fontId="29" fillId="0" borderId="14" xfId="1" applyNumberFormat="1" applyFont="1" applyFill="1" applyBorder="1" applyAlignment="1" applyProtection="1">
      <alignment horizontal="right" vertical="center"/>
    </xf>
    <xf numFmtId="176" fontId="29" fillId="0" borderId="56" xfId="1" applyNumberFormat="1" applyFont="1" applyFill="1" applyBorder="1" applyAlignment="1" applyProtection="1">
      <alignment horizontal="right" vertical="center"/>
    </xf>
    <xf numFmtId="176" fontId="29" fillId="0" borderId="53" xfId="1" applyNumberFormat="1" applyFont="1" applyFill="1" applyBorder="1" applyAlignment="1" applyProtection="1">
      <alignment horizontal="right" vertical="center"/>
    </xf>
    <xf numFmtId="176" fontId="32" fillId="0" borderId="41" xfId="3" applyNumberFormat="1" applyFont="1" applyFill="1" applyBorder="1" applyAlignment="1" applyProtection="1">
      <alignment horizontal="left" vertical="center"/>
    </xf>
    <xf numFmtId="176" fontId="29" fillId="0" borderId="17" xfId="3" applyNumberFormat="1" applyFont="1" applyFill="1" applyBorder="1" applyAlignment="1" applyProtection="1">
      <alignment horizontal="right" vertical="center"/>
    </xf>
    <xf numFmtId="176" fontId="29" fillId="0" borderId="15" xfId="3" applyNumberFormat="1" applyFont="1" applyFill="1" applyBorder="1" applyAlignment="1" applyProtection="1">
      <alignment horizontal="right" vertical="center"/>
    </xf>
    <xf numFmtId="176" fontId="29" fillId="0" borderId="15" xfId="1" applyNumberFormat="1" applyFont="1" applyFill="1" applyBorder="1" applyAlignment="1" applyProtection="1">
      <alignment vertical="center"/>
    </xf>
    <xf numFmtId="176" fontId="29" fillId="0" borderId="15" xfId="1" applyNumberFormat="1" applyFont="1" applyFill="1" applyBorder="1" applyAlignment="1">
      <alignment vertical="center"/>
    </xf>
    <xf numFmtId="176" fontId="29" fillId="0" borderId="18" xfId="1" applyNumberFormat="1" applyFont="1" applyFill="1" applyBorder="1" applyAlignment="1">
      <alignment vertical="center"/>
    </xf>
    <xf numFmtId="176" fontId="32" fillId="0" borderId="63" xfId="1" applyNumberFormat="1" applyFont="1" applyFill="1" applyBorder="1" applyAlignment="1" applyProtection="1">
      <alignment vertical="center"/>
    </xf>
    <xf numFmtId="176" fontId="32" fillId="0" borderId="0" xfId="3" applyNumberFormat="1" applyFont="1" applyFill="1" applyBorder="1" applyAlignment="1" applyProtection="1">
      <alignment horizontal="left" vertical="center"/>
    </xf>
    <xf numFmtId="176" fontId="29" fillId="0" borderId="52" xfId="3" applyNumberFormat="1" applyFont="1" applyFill="1" applyBorder="1" applyAlignment="1" applyProtection="1">
      <alignment horizontal="right" vertical="center"/>
    </xf>
    <xf numFmtId="176" fontId="29" fillId="0" borderId="52" xfId="1" applyNumberFormat="1" applyFont="1" applyFill="1" applyBorder="1" applyAlignment="1" applyProtection="1">
      <alignment vertical="center"/>
    </xf>
    <xf numFmtId="176" fontId="29" fillId="0" borderId="58" xfId="1" applyNumberFormat="1" applyFont="1" applyFill="1" applyBorder="1" applyAlignment="1">
      <alignment vertical="center"/>
    </xf>
    <xf numFmtId="176" fontId="32" fillId="0" borderId="62" xfId="1" applyNumberFormat="1" applyFont="1" applyFill="1" applyBorder="1" applyAlignment="1" applyProtection="1">
      <alignment vertical="center"/>
    </xf>
    <xf numFmtId="176" fontId="32" fillId="0" borderId="6" xfId="3" applyNumberFormat="1" applyFont="1" applyFill="1" applyBorder="1" applyAlignment="1" applyProtection="1">
      <alignment horizontal="left" vertical="center"/>
    </xf>
    <xf numFmtId="176" fontId="32" fillId="0" borderId="32" xfId="3" applyNumberFormat="1" applyFont="1" applyFill="1" applyBorder="1" applyAlignment="1" applyProtection="1">
      <alignment horizontal="left" vertical="center"/>
    </xf>
    <xf numFmtId="3" fontId="29" fillId="0" borderId="34" xfId="3" applyNumberFormat="1" applyFont="1" applyFill="1" applyBorder="1" applyAlignment="1" applyProtection="1">
      <alignment horizontal="right" vertical="center"/>
    </xf>
    <xf numFmtId="3" fontId="29" fillId="0" borderId="27" xfId="3" applyNumberFormat="1" applyFont="1" applyFill="1" applyBorder="1" applyAlignment="1" applyProtection="1">
      <alignment horizontal="right" vertical="center"/>
    </xf>
    <xf numFmtId="3" fontId="29" fillId="0" borderId="33" xfId="3" applyNumberFormat="1" applyFont="1" applyFill="1" applyBorder="1" applyAlignment="1" applyProtection="1">
      <alignment horizontal="right" vertical="center"/>
    </xf>
    <xf numFmtId="176" fontId="32" fillId="0" borderId="70" xfId="3" applyNumberFormat="1" applyFont="1" applyFill="1" applyBorder="1" applyAlignment="1" applyProtection="1">
      <alignment horizontal="left" vertical="center"/>
    </xf>
    <xf numFmtId="176" fontId="32" fillId="0" borderId="55" xfId="3" applyNumberFormat="1" applyFont="1" applyFill="1" applyBorder="1" applyAlignment="1" applyProtection="1">
      <alignment horizontal="left" vertical="center"/>
    </xf>
    <xf numFmtId="3" fontId="29" fillId="0" borderId="54" xfId="3" applyNumberFormat="1" applyFont="1" applyFill="1" applyBorder="1" applyAlignment="1" applyProtection="1">
      <alignment horizontal="right" vertical="center"/>
    </xf>
    <xf numFmtId="176" fontId="29" fillId="0" borderId="14" xfId="3" applyNumberFormat="1" applyFont="1" applyFill="1" applyBorder="1" applyAlignment="1" applyProtection="1">
      <alignment horizontal="right" vertical="center"/>
    </xf>
    <xf numFmtId="3" fontId="29" fillId="0" borderId="14" xfId="3" applyNumberFormat="1" applyFont="1" applyFill="1" applyBorder="1" applyAlignment="1" applyProtection="1">
      <alignment horizontal="right" vertical="center"/>
    </xf>
    <xf numFmtId="176" fontId="29" fillId="0" borderId="53" xfId="1" applyNumberFormat="1" applyFont="1" applyFill="1" applyBorder="1" applyAlignment="1">
      <alignment horizontal="right" vertical="center"/>
    </xf>
    <xf numFmtId="176" fontId="32" fillId="0" borderId="59" xfId="1" applyNumberFormat="1" applyFont="1" applyFill="1" applyBorder="1" applyAlignment="1" applyProtection="1">
      <alignment vertical="center"/>
    </xf>
    <xf numFmtId="176" fontId="32" fillId="0" borderId="49" xfId="3" applyNumberFormat="1" applyFont="1" applyFill="1" applyBorder="1" applyAlignment="1" applyProtection="1">
      <alignment horizontal="left" vertical="center"/>
    </xf>
    <xf numFmtId="3" fontId="29" fillId="0" borderId="17" xfId="3" applyNumberFormat="1" applyFont="1" applyFill="1" applyBorder="1" applyAlignment="1" applyProtection="1">
      <alignment horizontal="right" vertical="center"/>
    </xf>
    <xf numFmtId="176" fontId="29" fillId="0" borderId="18" xfId="1" applyNumberFormat="1" applyFont="1" applyFill="1" applyBorder="1" applyAlignment="1">
      <alignment horizontal="right" vertical="center"/>
    </xf>
    <xf numFmtId="3" fontId="29" fillId="0" borderId="33" xfId="1" applyNumberFormat="1" applyFont="1" applyFill="1" applyBorder="1" applyAlignment="1" applyProtection="1">
      <alignment horizontal="right" vertical="center"/>
    </xf>
    <xf numFmtId="176" fontId="32" fillId="0" borderId="49" xfId="1" applyNumberFormat="1" applyFont="1" applyFill="1" applyBorder="1" applyAlignment="1" applyProtection="1">
      <alignment vertical="center"/>
    </xf>
    <xf numFmtId="176" fontId="32" fillId="0" borderId="41" xfId="1" applyNumberFormat="1" applyFont="1" applyFill="1" applyBorder="1" applyAlignment="1" applyProtection="1">
      <alignment vertical="center"/>
    </xf>
    <xf numFmtId="176" fontId="29" fillId="0" borderId="17" xfId="1" applyNumberFormat="1" applyFont="1" applyFill="1" applyBorder="1" applyAlignment="1" applyProtection="1">
      <alignment horizontal="right" vertical="center"/>
    </xf>
    <xf numFmtId="176" fontId="29" fillId="0" borderId="15" xfId="1" applyNumberFormat="1" applyFont="1" applyFill="1" applyBorder="1" applyAlignment="1" applyProtection="1">
      <alignment horizontal="right" vertical="center"/>
    </xf>
    <xf numFmtId="176" fontId="29" fillId="0" borderId="18" xfId="1" applyNumberFormat="1" applyFont="1" applyFill="1" applyBorder="1" applyAlignment="1" applyProtection="1">
      <alignment vertical="center"/>
    </xf>
    <xf numFmtId="176" fontId="32" fillId="0" borderId="51" xfId="1" applyNumberFormat="1" applyFont="1" applyFill="1" applyBorder="1" applyAlignment="1" applyProtection="1">
      <alignment vertical="center"/>
    </xf>
    <xf numFmtId="176" fontId="32" fillId="0" borderId="39" xfId="1" applyNumberFormat="1" applyFont="1" applyFill="1" applyBorder="1" applyAlignment="1" applyProtection="1">
      <alignment vertical="center"/>
    </xf>
    <xf numFmtId="176" fontId="29" fillId="0" borderId="37" xfId="1" applyNumberFormat="1" applyFont="1" applyFill="1" applyBorder="1" applyAlignment="1" applyProtection="1">
      <alignment horizontal="right" vertical="center"/>
    </xf>
    <xf numFmtId="176" fontId="29" fillId="0" borderId="36" xfId="1" applyNumberFormat="1" applyFont="1" applyFill="1" applyBorder="1" applyAlignment="1" applyProtection="1">
      <alignment horizontal="right" vertical="center"/>
    </xf>
    <xf numFmtId="176" fontId="29" fillId="0" borderId="36" xfId="1" applyNumberFormat="1" applyFont="1" applyFill="1" applyBorder="1" applyAlignment="1" applyProtection="1">
      <alignment vertical="center"/>
    </xf>
    <xf numFmtId="3" fontId="29" fillId="0" borderId="35" xfId="1" applyNumberFormat="1" applyFont="1" applyFill="1" applyBorder="1" applyAlignment="1" applyProtection="1">
      <alignment vertical="center"/>
    </xf>
    <xf numFmtId="176" fontId="29" fillId="0" borderId="34" xfId="3" applyNumberFormat="1" applyFont="1" applyFill="1" applyBorder="1" applyAlignment="1" applyProtection="1">
      <alignment horizontal="right" vertical="center"/>
    </xf>
    <xf numFmtId="176" fontId="29" fillId="0" borderId="27" xfId="3" applyNumberFormat="1" applyFont="1" applyFill="1" applyBorder="1" applyAlignment="1" applyProtection="1">
      <alignment horizontal="right" vertical="center"/>
    </xf>
    <xf numFmtId="176" fontId="29" fillId="0" borderId="33" xfId="1" applyNumberFormat="1" applyFont="1" applyFill="1" applyBorder="1" applyAlignment="1">
      <alignment vertical="center"/>
    </xf>
    <xf numFmtId="176" fontId="32" fillId="0" borderId="43" xfId="1" applyNumberFormat="1" applyFont="1" applyFill="1" applyBorder="1" applyAlignment="1" applyProtection="1">
      <alignment vertical="center"/>
    </xf>
    <xf numFmtId="176" fontId="32" fillId="0" borderId="45" xfId="1" applyNumberFormat="1" applyFont="1" applyFill="1" applyBorder="1" applyAlignment="1" applyProtection="1">
      <alignment vertical="center"/>
    </xf>
    <xf numFmtId="176" fontId="29" fillId="0" borderId="12" xfId="1" applyNumberFormat="1" applyFont="1" applyFill="1" applyBorder="1" applyAlignment="1" applyProtection="1">
      <alignment horizontal="right" vertical="center"/>
    </xf>
    <xf numFmtId="176" fontId="29" fillId="0" borderId="31" xfId="1" applyNumberFormat="1" applyFont="1" applyFill="1" applyBorder="1" applyAlignment="1" applyProtection="1">
      <alignment horizontal="right" vertical="center"/>
    </xf>
    <xf numFmtId="176" fontId="29" fillId="0" borderId="30" xfId="1" applyNumberFormat="1" applyFont="1" applyFill="1" applyBorder="1" applyAlignment="1" applyProtection="1">
      <alignment horizontal="right" vertical="center"/>
    </xf>
    <xf numFmtId="0" fontId="28" fillId="0" borderId="0" xfId="1" applyFont="1" applyAlignment="1">
      <alignment vertical="center"/>
    </xf>
    <xf numFmtId="176" fontId="28" fillId="0" borderId="0" xfId="1" applyNumberFormat="1" applyFont="1" applyFill="1" applyAlignment="1" applyProtection="1">
      <alignment vertical="center"/>
    </xf>
    <xf numFmtId="176" fontId="28" fillId="0" borderId="45" xfId="1" applyNumberFormat="1" applyFont="1" applyFill="1" applyBorder="1" applyAlignment="1" applyProtection="1">
      <alignment vertical="center"/>
    </xf>
    <xf numFmtId="0" fontId="28" fillId="0" borderId="45" xfId="1" applyFont="1" applyBorder="1" applyAlignment="1">
      <alignment vertical="center"/>
    </xf>
    <xf numFmtId="0" fontId="34" fillId="0" borderId="45" xfId="1" applyFont="1" applyBorder="1" applyAlignment="1">
      <alignment vertical="center"/>
    </xf>
    <xf numFmtId="0" fontId="31" fillId="0" borderId="45" xfId="1" applyFont="1" applyBorder="1" applyAlignment="1">
      <alignment horizontal="right"/>
    </xf>
    <xf numFmtId="0" fontId="32" fillId="0" borderId="90" xfId="1" applyFont="1" applyFill="1" applyBorder="1" applyAlignment="1">
      <alignment horizontal="center" vertical="center" wrapText="1"/>
    </xf>
    <xf numFmtId="0" fontId="34" fillId="0" borderId="0" xfId="1" applyFont="1" applyAlignment="1">
      <alignment vertical="center"/>
    </xf>
    <xf numFmtId="176" fontId="32" fillId="0" borderId="62" xfId="1" applyNumberFormat="1" applyFont="1" applyBorder="1" applyAlignment="1" applyProtection="1">
      <alignment vertical="center"/>
    </xf>
    <xf numFmtId="176" fontId="32" fillId="0" borderId="32" xfId="1" applyNumberFormat="1" applyFont="1" applyFill="1" applyBorder="1" applyAlignment="1" applyProtection="1">
      <alignment horizontal="left" vertical="center"/>
    </xf>
    <xf numFmtId="176" fontId="29" fillId="0" borderId="90" xfId="1" applyNumberFormat="1" applyFont="1" applyFill="1" applyBorder="1" applyAlignment="1" applyProtection="1">
      <alignment horizontal="right" vertical="center"/>
    </xf>
    <xf numFmtId="176" fontId="34" fillId="0" borderId="0" xfId="1" applyNumberFormat="1" applyFont="1" applyAlignment="1">
      <alignment vertical="center"/>
    </xf>
    <xf numFmtId="3" fontId="29" fillId="0" borderId="0" xfId="1" applyNumberFormat="1" applyFont="1" applyAlignment="1">
      <alignment vertical="center"/>
    </xf>
    <xf numFmtId="176" fontId="32" fillId="0" borderId="65" xfId="1" applyNumberFormat="1" applyFont="1" applyBorder="1" applyAlignment="1" applyProtection="1">
      <alignment vertical="center"/>
    </xf>
    <xf numFmtId="176" fontId="32" fillId="0" borderId="56" xfId="1" applyNumberFormat="1" applyFont="1" applyBorder="1" applyAlignment="1" applyProtection="1">
      <alignment horizontal="center" vertical="center"/>
    </xf>
    <xf numFmtId="176" fontId="29" fillId="0" borderId="89" xfId="1" applyNumberFormat="1" applyFont="1" applyFill="1" applyBorder="1" applyAlignment="1" applyProtection="1">
      <alignment horizontal="right" vertical="center"/>
    </xf>
    <xf numFmtId="176" fontId="32" fillId="0" borderId="42" xfId="1" applyNumberFormat="1" applyFont="1" applyBorder="1" applyAlignment="1" applyProtection="1">
      <alignment horizontal="center" vertical="center"/>
    </xf>
    <xf numFmtId="176" fontId="29" fillId="0" borderId="16" xfId="1" applyNumberFormat="1" applyFont="1" applyFill="1" applyBorder="1" applyAlignment="1" applyProtection="1">
      <alignment horizontal="right" vertical="center"/>
    </xf>
    <xf numFmtId="176" fontId="29" fillId="0" borderId="40" xfId="1" applyNumberFormat="1" applyFont="1" applyFill="1" applyBorder="1" applyAlignment="1" applyProtection="1">
      <alignment horizontal="right" vertical="center"/>
    </xf>
    <xf numFmtId="176" fontId="29" fillId="0" borderId="11" xfId="1" applyNumberFormat="1" applyFont="1" applyFill="1" applyBorder="1" applyAlignment="1" applyProtection="1">
      <alignment horizontal="right" vertical="center"/>
    </xf>
    <xf numFmtId="176" fontId="32" fillId="0" borderId="65" xfId="1" applyNumberFormat="1" applyFont="1" applyBorder="1" applyAlignment="1" applyProtection="1">
      <alignment horizontal="center" vertical="center" textRotation="255"/>
    </xf>
    <xf numFmtId="176" fontId="32" fillId="0" borderId="56" xfId="1" applyNumberFormat="1" applyFont="1" applyFill="1" applyBorder="1" applyAlignment="1" applyProtection="1">
      <alignment horizontal="center" vertical="center"/>
    </xf>
    <xf numFmtId="176" fontId="29" fillId="0" borderId="54" xfId="1" applyNumberFormat="1" applyFont="1" applyFill="1" applyBorder="1" applyAlignment="1" applyProtection="1">
      <alignment horizontal="right" vertical="center"/>
    </xf>
    <xf numFmtId="176" fontId="32" fillId="0" borderId="42" xfId="1" applyNumberFormat="1" applyFont="1" applyFill="1" applyBorder="1" applyAlignment="1" applyProtection="1">
      <alignment horizontal="center" vertical="center"/>
    </xf>
    <xf numFmtId="176" fontId="29" fillId="0" borderId="42" xfId="1" applyNumberFormat="1" applyFont="1" applyFill="1" applyBorder="1" applyAlignment="1" applyProtection="1">
      <alignment horizontal="right" vertical="center"/>
    </xf>
    <xf numFmtId="176" fontId="29" fillId="0" borderId="18" xfId="1" applyNumberFormat="1" applyFont="1" applyFill="1" applyBorder="1" applyAlignment="1" applyProtection="1">
      <alignment horizontal="right" vertical="center"/>
    </xf>
    <xf numFmtId="176" fontId="32" fillId="0" borderId="41" xfId="1" applyNumberFormat="1" applyFont="1" applyFill="1" applyBorder="1" applyAlignment="1" applyProtection="1">
      <alignment horizontal="center" vertical="center"/>
    </xf>
    <xf numFmtId="176" fontId="29" fillId="0" borderId="104" xfId="1" applyNumberFormat="1" applyFont="1" applyFill="1" applyBorder="1" applyAlignment="1" applyProtection="1">
      <alignment horizontal="right" vertical="center"/>
    </xf>
    <xf numFmtId="176" fontId="32" fillId="0" borderId="65" xfId="1" applyNumberFormat="1" applyFont="1" applyFill="1" applyBorder="1" applyAlignment="1" applyProtection="1">
      <alignment horizontal="center" vertical="center" textRotation="255"/>
    </xf>
    <xf numFmtId="176" fontId="32" fillId="0" borderId="59" xfId="1" applyNumberFormat="1" applyFont="1" applyFill="1" applyBorder="1" applyAlignment="1" applyProtection="1">
      <alignment horizontal="center" vertical="center" textRotation="255"/>
    </xf>
    <xf numFmtId="176" fontId="29" fillId="0" borderId="17" xfId="1" quotePrefix="1" applyNumberFormat="1" applyFont="1" applyFill="1" applyBorder="1" applyAlignment="1" applyProtection="1">
      <alignment horizontal="right" vertical="center"/>
    </xf>
    <xf numFmtId="176" fontId="29" fillId="0" borderId="15" xfId="1" quotePrefix="1" applyNumberFormat="1" applyFont="1" applyFill="1" applyBorder="1" applyAlignment="1" applyProtection="1">
      <alignment horizontal="right" vertical="center"/>
    </xf>
    <xf numFmtId="176" fontId="29" fillId="0" borderId="16" xfId="1" quotePrefix="1" applyNumberFormat="1" applyFont="1" applyFill="1" applyBorder="1" applyAlignment="1" applyProtection="1">
      <alignment horizontal="right" vertical="center"/>
    </xf>
    <xf numFmtId="176" fontId="29" fillId="0" borderId="42" xfId="1" quotePrefix="1" applyNumberFormat="1" applyFont="1" applyFill="1" applyBorder="1" applyAlignment="1" applyProtection="1">
      <alignment horizontal="right" vertical="center"/>
    </xf>
    <xf numFmtId="176" fontId="29" fillId="0" borderId="18" xfId="1" quotePrefix="1" applyNumberFormat="1" applyFont="1" applyFill="1" applyBorder="1" applyAlignment="1" applyProtection="1">
      <alignment horizontal="right" vertical="center"/>
    </xf>
    <xf numFmtId="176" fontId="32" fillId="0" borderId="6" xfId="1" applyNumberFormat="1" applyFont="1" applyFill="1" applyBorder="1" applyAlignment="1" applyProtection="1">
      <alignment vertical="center"/>
    </xf>
    <xf numFmtId="176" fontId="32" fillId="0" borderId="6" xfId="1" applyNumberFormat="1" applyFont="1" applyBorder="1" applyAlignment="1" applyProtection="1">
      <alignment vertical="center"/>
    </xf>
    <xf numFmtId="176" fontId="34" fillId="0" borderId="0" xfId="1" applyNumberFormat="1" applyFont="1" applyFill="1" applyBorder="1" applyAlignment="1" applyProtection="1">
      <alignment vertical="center"/>
    </xf>
    <xf numFmtId="176" fontId="34" fillId="0" borderId="0" xfId="1" applyNumberFormat="1" applyFont="1" applyFill="1" applyBorder="1" applyAlignment="1" applyProtection="1">
      <alignment horizontal="right" vertical="center"/>
    </xf>
    <xf numFmtId="176" fontId="34" fillId="0" borderId="0" xfId="1" applyNumberFormat="1" applyFont="1" applyBorder="1" applyAlignment="1">
      <alignment vertical="center"/>
    </xf>
    <xf numFmtId="176" fontId="32" fillId="0" borderId="57" xfId="1" applyNumberFormat="1" applyFont="1" applyFill="1" applyBorder="1" applyAlignment="1" applyProtection="1">
      <alignment vertical="center"/>
    </xf>
    <xf numFmtId="38" fontId="29" fillId="0" borderId="31" xfId="3" applyFont="1" applyFill="1" applyBorder="1" applyAlignment="1" applyProtection="1">
      <alignment horizontal="right" vertical="center"/>
    </xf>
    <xf numFmtId="38" fontId="29" fillId="0" borderId="96" xfId="3" applyFont="1" applyFill="1" applyBorder="1" applyAlignment="1" applyProtection="1">
      <alignment horizontal="right" vertical="center"/>
    </xf>
    <xf numFmtId="38" fontId="29" fillId="0" borderId="30" xfId="3" applyFont="1" applyFill="1" applyBorder="1" applyAlignment="1" applyProtection="1">
      <alignment horizontal="right" vertical="center"/>
    </xf>
    <xf numFmtId="176" fontId="32" fillId="0" borderId="5" xfId="3" applyNumberFormat="1" applyFont="1" applyFill="1" applyBorder="1" applyAlignment="1" applyProtection="1">
      <alignment horizontal="left" vertical="center"/>
    </xf>
    <xf numFmtId="38" fontId="29" fillId="0" borderId="34" xfId="3" applyFont="1" applyFill="1" applyBorder="1" applyAlignment="1" applyProtection="1">
      <alignment horizontal="right" vertical="center"/>
      <protection locked="0"/>
    </xf>
    <xf numFmtId="38" fontId="29" fillId="0" borderId="27" xfId="3" applyFont="1" applyFill="1" applyBorder="1" applyAlignment="1" applyProtection="1">
      <alignment horizontal="right" vertical="center"/>
      <protection locked="0"/>
    </xf>
    <xf numFmtId="38" fontId="29" fillId="0" borderId="90" xfId="3" applyFont="1" applyFill="1" applyBorder="1" applyAlignment="1" applyProtection="1">
      <alignment horizontal="right" vertical="center"/>
      <protection locked="0"/>
    </xf>
    <xf numFmtId="38" fontId="29" fillId="0" borderId="33" xfId="3" applyFont="1" applyFill="1" applyBorder="1" applyAlignment="1" applyProtection="1">
      <alignment horizontal="right" vertical="center"/>
      <protection locked="0"/>
    </xf>
    <xf numFmtId="176" fontId="32" fillId="0" borderId="102" xfId="1" applyNumberFormat="1" applyFont="1" applyFill="1" applyBorder="1" applyAlignment="1" applyProtection="1">
      <alignment vertical="center"/>
    </xf>
    <xf numFmtId="176" fontId="32" fillId="0" borderId="101" xfId="3" applyNumberFormat="1" applyFont="1" applyFill="1" applyBorder="1" applyAlignment="1" applyProtection="1">
      <alignment horizontal="left" vertical="center"/>
    </xf>
    <xf numFmtId="176" fontId="32" fillId="0" borderId="100" xfId="3" applyNumberFormat="1" applyFont="1" applyFill="1" applyBorder="1" applyAlignment="1" applyProtection="1">
      <alignment horizontal="left" vertical="center"/>
    </xf>
    <xf numFmtId="3" fontId="29" fillId="0" borderId="80" xfId="3" applyNumberFormat="1" applyFont="1" applyFill="1" applyBorder="1" applyAlignment="1" applyProtection="1">
      <alignment horizontal="right" vertical="center"/>
    </xf>
    <xf numFmtId="38" fontId="29" fillId="0" borderId="79" xfId="3" applyFont="1" applyFill="1" applyBorder="1" applyAlignment="1" applyProtection="1">
      <alignment horizontal="right" vertical="center"/>
    </xf>
    <xf numFmtId="38" fontId="29" fillId="0" borderId="86" xfId="3" applyFont="1" applyFill="1" applyBorder="1" applyAlignment="1" applyProtection="1">
      <alignment horizontal="right" vertical="center"/>
    </xf>
    <xf numFmtId="38" fontId="29" fillId="0" borderId="99" xfId="3" applyFont="1" applyFill="1" applyBorder="1" applyAlignment="1" applyProtection="1">
      <alignment horizontal="right" vertical="center"/>
    </xf>
    <xf numFmtId="176" fontId="32" fillId="0" borderId="77" xfId="1" applyNumberFormat="1" applyFont="1" applyBorder="1" applyAlignment="1" applyProtection="1">
      <alignment vertical="center"/>
    </xf>
    <xf numFmtId="176" fontId="32" fillId="0" borderId="76" xfId="1" applyNumberFormat="1" applyFont="1" applyFill="1" applyBorder="1" applyAlignment="1" applyProtection="1">
      <alignment vertical="center"/>
    </xf>
    <xf numFmtId="176" fontId="32" fillId="0" borderId="98" xfId="1" applyNumberFormat="1" applyFont="1" applyFill="1" applyBorder="1" applyAlignment="1" applyProtection="1">
      <alignment vertical="center"/>
    </xf>
    <xf numFmtId="38" fontId="29" fillId="0" borderId="75" xfId="3" applyFont="1" applyFill="1" applyBorder="1" applyAlignment="1" applyProtection="1">
      <alignment vertical="center"/>
    </xf>
    <xf numFmtId="38" fontId="29" fillId="0" borderId="74" xfId="3" applyFont="1" applyFill="1" applyBorder="1" applyAlignment="1" applyProtection="1">
      <alignment vertical="center"/>
    </xf>
    <xf numFmtId="38" fontId="29" fillId="0" borderId="97" xfId="3" applyFont="1" applyFill="1" applyBorder="1" applyAlignment="1" applyProtection="1">
      <alignment vertical="center"/>
    </xf>
    <xf numFmtId="38" fontId="29" fillId="0" borderId="84" xfId="3" applyFont="1" applyFill="1" applyBorder="1" applyAlignment="1" applyProtection="1">
      <alignment vertical="center"/>
    </xf>
    <xf numFmtId="176" fontId="32" fillId="0" borderId="49" xfId="1" applyNumberFormat="1" applyFont="1" applyBorder="1" applyAlignment="1" applyProtection="1">
      <alignment vertical="center"/>
    </xf>
    <xf numFmtId="176" fontId="32" fillId="0" borderId="50" xfId="1" applyNumberFormat="1" applyFont="1" applyFill="1" applyBorder="1" applyAlignment="1" applyProtection="1">
      <alignment vertical="center"/>
    </xf>
    <xf numFmtId="38" fontId="29" fillId="0" borderId="17" xfId="3" applyFont="1" applyFill="1" applyBorder="1" applyAlignment="1" applyProtection="1">
      <alignment vertical="center"/>
    </xf>
    <xf numFmtId="38" fontId="29" fillId="0" borderId="15" xfId="3" applyFont="1" applyFill="1" applyBorder="1" applyAlignment="1" applyProtection="1">
      <alignment vertical="center"/>
    </xf>
    <xf numFmtId="38" fontId="29" fillId="0" borderId="16" xfId="3" applyFont="1" applyFill="1" applyBorder="1" applyAlignment="1" applyProtection="1">
      <alignment vertical="center"/>
    </xf>
    <xf numFmtId="38" fontId="29" fillId="0" borderId="42" xfId="3" applyFont="1" applyFill="1" applyBorder="1" applyAlignment="1" applyProtection="1">
      <alignment vertical="center"/>
    </xf>
    <xf numFmtId="38" fontId="29" fillId="0" borderId="18" xfId="3" applyFont="1" applyFill="1" applyBorder="1" applyAlignment="1" applyProtection="1">
      <alignment vertical="center"/>
    </xf>
    <xf numFmtId="176" fontId="32" fillId="0" borderId="91" xfId="1" applyNumberFormat="1" applyFont="1" applyBorder="1" applyAlignment="1" applyProtection="1">
      <alignment vertical="center"/>
    </xf>
    <xf numFmtId="176" fontId="32" fillId="0" borderId="47" xfId="1" applyNumberFormat="1" applyFont="1" applyFill="1" applyBorder="1" applyAlignment="1" applyProtection="1">
      <alignment vertical="center"/>
    </xf>
    <xf numFmtId="176" fontId="32" fillId="0" borderId="46" xfId="1" applyNumberFormat="1" applyFont="1" applyFill="1" applyBorder="1" applyAlignment="1" applyProtection="1">
      <alignment vertical="center"/>
    </xf>
    <xf numFmtId="38" fontId="29" fillId="0" borderId="10" xfId="3" applyFont="1" applyFill="1" applyBorder="1" applyAlignment="1" applyProtection="1">
      <alignment vertical="center"/>
    </xf>
    <xf numFmtId="38" fontId="29" fillId="0" borderId="8" xfId="3" applyFont="1" applyFill="1" applyBorder="1" applyAlignment="1" applyProtection="1">
      <alignment vertical="center"/>
    </xf>
    <xf numFmtId="38" fontId="29" fillId="0" borderId="9" xfId="3" applyFont="1" applyFill="1" applyBorder="1" applyAlignment="1" applyProtection="1">
      <alignment vertical="center"/>
    </xf>
    <xf numFmtId="38" fontId="29" fillId="0" borderId="48" xfId="3" applyFont="1" applyFill="1" applyBorder="1" applyAlignment="1" applyProtection="1">
      <alignment vertical="center"/>
    </xf>
    <xf numFmtId="38" fontId="29" fillId="0" borderId="11" xfId="3" applyFont="1" applyFill="1" applyBorder="1" applyAlignment="1" applyProtection="1">
      <alignment vertical="center"/>
    </xf>
    <xf numFmtId="176" fontId="32" fillId="0" borderId="45" xfId="3" applyNumberFormat="1" applyFont="1" applyFill="1" applyBorder="1" applyAlignment="1" applyProtection="1">
      <alignment horizontal="left" vertical="center"/>
    </xf>
    <xf numFmtId="176" fontId="32" fillId="0" borderId="57" xfId="3" applyNumberFormat="1" applyFont="1" applyFill="1" applyBorder="1" applyAlignment="1" applyProtection="1">
      <alignment horizontal="left" vertical="center"/>
    </xf>
    <xf numFmtId="38" fontId="29" fillId="0" borderId="34" xfId="3" applyFont="1" applyFill="1" applyBorder="1" applyAlignment="1" applyProtection="1">
      <alignment horizontal="right" vertical="center"/>
    </xf>
    <xf numFmtId="38" fontId="29" fillId="0" borderId="27" xfId="3" applyFont="1" applyFill="1" applyBorder="1" applyAlignment="1" applyProtection="1">
      <alignment horizontal="right" vertical="center"/>
    </xf>
    <xf numFmtId="38" fontId="29" fillId="0" borderId="90" xfId="3" applyFont="1" applyFill="1" applyBorder="1" applyAlignment="1" applyProtection="1">
      <alignment horizontal="right" vertical="center"/>
    </xf>
    <xf numFmtId="38" fontId="29" fillId="0" borderId="33" xfId="3" applyFont="1" applyFill="1" applyBorder="1" applyAlignment="1" applyProtection="1">
      <alignment horizontal="right" vertical="center"/>
    </xf>
    <xf numFmtId="38" fontId="34" fillId="0" borderId="0" xfId="3" applyFont="1" applyFill="1" applyBorder="1" applyAlignment="1" applyProtection="1">
      <alignment vertical="center"/>
      <protection locked="0"/>
    </xf>
    <xf numFmtId="0" fontId="35" fillId="0" borderId="0" xfId="1" applyFont="1" applyAlignment="1">
      <alignment vertical="center"/>
    </xf>
    <xf numFmtId="176" fontId="28" fillId="0" borderId="0" xfId="1" applyNumberFormat="1" applyFont="1" applyAlignment="1">
      <alignment vertical="center"/>
    </xf>
    <xf numFmtId="0" fontId="32" fillId="0" borderId="62" xfId="1" applyFont="1" applyFill="1" applyBorder="1" applyAlignment="1">
      <alignment vertical="center"/>
    </xf>
    <xf numFmtId="0" fontId="32" fillId="0" borderId="4" xfId="1" applyFont="1" applyBorder="1" applyAlignment="1">
      <alignment vertical="center" wrapText="1"/>
    </xf>
    <xf numFmtId="0" fontId="32" fillId="0" borderId="61" xfId="1" applyFont="1" applyBorder="1" applyAlignment="1">
      <alignment vertical="center" wrapText="1"/>
    </xf>
    <xf numFmtId="0" fontId="32" fillId="0" borderId="59" xfId="1" applyFont="1" applyBorder="1" applyAlignment="1">
      <alignment vertical="center" wrapText="1"/>
    </xf>
    <xf numFmtId="0" fontId="32" fillId="0" borderId="0" xfId="1" applyFont="1" applyAlignment="1">
      <alignment vertical="center" wrapText="1"/>
    </xf>
    <xf numFmtId="0" fontId="32" fillId="0" borderId="60" xfId="1" applyFont="1" applyBorder="1" applyAlignment="1">
      <alignment vertical="center" wrapText="1"/>
    </xf>
    <xf numFmtId="0" fontId="32" fillId="0" borderId="43" xfId="1" applyFont="1" applyBorder="1" applyAlignment="1">
      <alignment vertical="center" wrapText="1"/>
    </xf>
    <xf numFmtId="0" fontId="32" fillId="0" borderId="45" xfId="1" applyFont="1" applyBorder="1" applyAlignment="1">
      <alignment vertical="center" wrapText="1"/>
    </xf>
    <xf numFmtId="0" fontId="32" fillId="0" borderId="57" xfId="1" applyFont="1" applyBorder="1" applyAlignment="1">
      <alignment vertical="center" wrapText="1"/>
    </xf>
    <xf numFmtId="0" fontId="32" fillId="0" borderId="9" xfId="1" applyFont="1" applyFill="1" applyBorder="1" applyAlignment="1">
      <alignment horizontal="center" vertical="center" wrapText="1"/>
    </xf>
    <xf numFmtId="38" fontId="36" fillId="0" borderId="0" xfId="3" applyFont="1" applyFill="1" applyAlignment="1">
      <alignment horizontal="center" vertical="center"/>
    </xf>
    <xf numFmtId="38" fontId="36" fillId="0" borderId="0" xfId="3" applyFont="1" applyFill="1" applyAlignment="1">
      <alignment vertical="center"/>
    </xf>
    <xf numFmtId="38" fontId="31" fillId="0" borderId="45" xfId="3" applyFont="1" applyBorder="1" applyAlignment="1">
      <alignment horizontal="right"/>
    </xf>
    <xf numFmtId="38" fontId="32" fillId="0" borderId="10" xfId="3" applyFont="1" applyFill="1" applyBorder="1" applyAlignment="1">
      <alignment horizontal="center" vertical="center"/>
    </xf>
    <xf numFmtId="38" fontId="37" fillId="0" borderId="23" xfId="3" applyFont="1" applyFill="1" applyBorder="1" applyAlignment="1">
      <alignment horizontal="center" vertical="center"/>
    </xf>
    <xf numFmtId="3" fontId="29" fillId="0" borderId="21" xfId="3" applyNumberFormat="1" applyFont="1" applyFill="1" applyBorder="1" applyAlignment="1" applyProtection="1">
      <alignment vertical="center"/>
      <protection locked="0"/>
    </xf>
    <xf numFmtId="38" fontId="29" fillId="0" borderId="20" xfId="3" applyFont="1" applyFill="1" applyBorder="1" applyAlignment="1">
      <alignment vertical="center"/>
    </xf>
    <xf numFmtId="38" fontId="37" fillId="0" borderId="17" xfId="3" applyFont="1" applyFill="1" applyBorder="1" applyAlignment="1">
      <alignment horizontal="center" vertical="center" wrapText="1"/>
    </xf>
    <xf numFmtId="3" fontId="29" fillId="0" borderId="15" xfId="3" applyNumberFormat="1" applyFont="1" applyFill="1" applyBorder="1" applyAlignment="1">
      <alignment vertical="center"/>
    </xf>
    <xf numFmtId="38" fontId="29" fillId="0" borderId="15" xfId="3" applyFont="1" applyFill="1" applyBorder="1" applyAlignment="1">
      <alignment vertical="center"/>
    </xf>
    <xf numFmtId="38" fontId="29" fillId="0" borderId="13" xfId="3" applyFont="1" applyFill="1" applyBorder="1" applyAlignment="1">
      <alignment vertical="center"/>
    </xf>
    <xf numFmtId="38" fontId="37" fillId="0" borderId="17" xfId="3" applyFont="1" applyFill="1" applyBorder="1" applyAlignment="1">
      <alignment horizontal="center" vertical="center"/>
    </xf>
    <xf numFmtId="3" fontId="29" fillId="0" borderId="15" xfId="3" applyNumberFormat="1" applyFont="1" applyFill="1" applyBorder="1" applyAlignment="1" applyProtection="1">
      <alignment vertical="center"/>
      <protection locked="0"/>
    </xf>
    <xf numFmtId="38" fontId="29" fillId="0" borderId="15" xfId="3" applyFont="1" applyFill="1" applyBorder="1" applyAlignment="1" applyProtection="1">
      <alignment vertical="center"/>
      <protection locked="0"/>
    </xf>
    <xf numFmtId="38" fontId="37" fillId="0" borderId="10" xfId="3" applyFont="1" applyFill="1" applyBorder="1" applyAlignment="1">
      <alignment horizontal="center" vertical="center" wrapText="1"/>
    </xf>
    <xf numFmtId="38" fontId="29" fillId="0" borderId="7" xfId="3" applyFont="1" applyFill="1" applyBorder="1" applyAlignment="1" applyProtection="1">
      <alignment vertical="center"/>
    </xf>
    <xf numFmtId="38" fontId="37" fillId="0" borderId="93" xfId="3" applyFont="1" applyFill="1" applyBorder="1" applyAlignment="1">
      <alignment horizontal="center" vertical="center" wrapText="1"/>
    </xf>
    <xf numFmtId="38" fontId="29" fillId="0" borderId="21" xfId="3" applyFont="1" applyFill="1" applyBorder="1" applyAlignment="1" applyProtection="1">
      <alignment vertical="center"/>
    </xf>
    <xf numFmtId="38" fontId="29" fillId="0" borderId="8" xfId="3" applyFont="1" applyFill="1" applyBorder="1" applyAlignment="1">
      <alignment vertical="center"/>
    </xf>
    <xf numFmtId="38" fontId="29" fillId="0" borderId="7" xfId="3" applyFont="1" applyFill="1" applyBorder="1" applyAlignment="1">
      <alignment vertical="center"/>
    </xf>
    <xf numFmtId="0" fontId="33" fillId="0" borderId="0" xfId="1" applyFont="1" applyFill="1" applyAlignment="1">
      <alignment horizontal="left" vertical="center"/>
    </xf>
    <xf numFmtId="0" fontId="36" fillId="0" borderId="0" xfId="1" applyFont="1" applyFill="1" applyAlignment="1">
      <alignment horizontal="center" vertical="center"/>
    </xf>
    <xf numFmtId="181" fontId="36" fillId="0" borderId="0" xfId="1" applyNumberFormat="1" applyFont="1" applyFill="1" applyAlignment="1">
      <alignment vertical="center"/>
    </xf>
    <xf numFmtId="0" fontId="36" fillId="0" borderId="0" xfId="1" applyFont="1" applyFill="1" applyAlignment="1">
      <alignment vertical="center"/>
    </xf>
    <xf numFmtId="0" fontId="32" fillId="0" borderId="34" xfId="1" applyFont="1" applyFill="1" applyBorder="1" applyAlignment="1">
      <alignment horizontal="center" vertical="center" wrapText="1"/>
    </xf>
    <xf numFmtId="0" fontId="32" fillId="0" borderId="32" xfId="1" applyFont="1" applyFill="1" applyBorder="1" applyAlignment="1">
      <alignment horizontal="center" vertical="center" wrapText="1"/>
    </xf>
    <xf numFmtId="180" fontId="29" fillId="2" borderId="34" xfId="1" applyNumberFormat="1" applyFont="1" applyFill="1" applyBorder="1" applyAlignment="1">
      <alignment vertical="center" wrapText="1"/>
    </xf>
    <xf numFmtId="180" fontId="29" fillId="2" borderId="90" xfId="1" applyNumberFormat="1" applyFont="1" applyFill="1" applyBorder="1" applyAlignment="1">
      <alignment vertical="center" wrapText="1"/>
    </xf>
    <xf numFmtId="180" fontId="29" fillId="2" borderId="1" xfId="1" applyNumberFormat="1" applyFont="1" applyFill="1" applyBorder="1" applyAlignment="1">
      <alignment vertical="center" wrapText="1"/>
    </xf>
    <xf numFmtId="0" fontId="37" fillId="0" borderId="69" xfId="1" applyFont="1" applyFill="1" applyBorder="1" applyAlignment="1">
      <alignment horizontal="center" vertical="center"/>
    </xf>
    <xf numFmtId="176" fontId="34" fillId="0" borderId="14" xfId="1" applyNumberFormat="1" applyFont="1" applyFill="1" applyBorder="1" applyAlignment="1" applyProtection="1">
      <alignment vertical="center"/>
      <protection locked="0"/>
    </xf>
    <xf numFmtId="176" fontId="34" fillId="0" borderId="56" xfId="1" applyNumberFormat="1" applyFont="1" applyFill="1" applyBorder="1" applyAlignment="1" applyProtection="1">
      <alignment vertical="center"/>
      <protection locked="0"/>
    </xf>
    <xf numFmtId="176" fontId="34" fillId="0" borderId="68" xfId="1" applyNumberFormat="1" applyFont="1" applyFill="1" applyBorder="1" applyAlignment="1" applyProtection="1">
      <alignment vertical="center"/>
      <protection locked="0"/>
    </xf>
    <xf numFmtId="0" fontId="37" fillId="0" borderId="60" xfId="1" applyFont="1" applyFill="1" applyBorder="1" applyAlignment="1">
      <alignment horizontal="center" vertical="center"/>
    </xf>
    <xf numFmtId="176" fontId="34" fillId="0" borderId="52" xfId="1" applyNumberFormat="1" applyFont="1" applyFill="1" applyBorder="1" applyAlignment="1" applyProtection="1">
      <alignment vertical="center"/>
      <protection locked="0"/>
    </xf>
    <xf numFmtId="176" fontId="34" fillId="0" borderId="106" xfId="1" applyNumberFormat="1" applyFont="1" applyFill="1" applyBorder="1" applyAlignment="1" applyProtection="1">
      <alignment vertical="center"/>
      <protection locked="0"/>
    </xf>
    <xf numFmtId="176" fontId="34" fillId="0" borderId="65" xfId="1" applyNumberFormat="1" applyFont="1" applyFill="1" applyBorder="1" applyAlignment="1" applyProtection="1">
      <alignment vertical="center"/>
      <protection locked="0"/>
    </xf>
    <xf numFmtId="0" fontId="37" fillId="0" borderId="46" xfId="1" applyFont="1" applyFill="1" applyBorder="1" applyAlignment="1">
      <alignment horizontal="center" vertical="center"/>
    </xf>
    <xf numFmtId="176" fontId="34" fillId="0" borderId="8" xfId="1" applyNumberFormat="1" applyFont="1" applyFill="1" applyBorder="1" applyAlignment="1" applyProtection="1">
      <alignment vertical="center"/>
      <protection locked="0"/>
    </xf>
    <xf numFmtId="176" fontId="34" fillId="0" borderId="48" xfId="1" applyNumberFormat="1" applyFont="1" applyFill="1" applyBorder="1" applyAlignment="1" applyProtection="1">
      <alignment vertical="center"/>
      <protection locked="0"/>
    </xf>
    <xf numFmtId="176" fontId="34" fillId="0" borderId="7" xfId="1" applyNumberFormat="1" applyFont="1" applyFill="1" applyBorder="1" applyAlignment="1" applyProtection="1">
      <alignment vertical="center"/>
      <protection locked="0"/>
    </xf>
    <xf numFmtId="0" fontId="37" fillId="0" borderId="66" xfId="1" applyFont="1" applyFill="1" applyBorder="1" applyAlignment="1">
      <alignment horizontal="center" vertical="center"/>
    </xf>
    <xf numFmtId="176" fontId="34" fillId="0" borderId="21" xfId="1" applyNumberFormat="1" applyFont="1" applyFill="1" applyBorder="1" applyAlignment="1" applyProtection="1">
      <alignment vertical="center"/>
      <protection locked="0"/>
    </xf>
    <xf numFmtId="176" fontId="34" fillId="0" borderId="26" xfId="1" applyNumberFormat="1" applyFont="1" applyFill="1" applyBorder="1" applyAlignment="1" applyProtection="1">
      <alignment vertical="center"/>
      <protection locked="0"/>
    </xf>
    <xf numFmtId="176" fontId="34" fillId="0" borderId="20" xfId="1" applyNumberFormat="1" applyFont="1" applyFill="1" applyBorder="1" applyAlignment="1" applyProtection="1">
      <alignment vertical="center"/>
      <protection locked="0"/>
    </xf>
    <xf numFmtId="176" fontId="29" fillId="0" borderId="90" xfId="1" applyNumberFormat="1" applyFont="1" applyFill="1" applyBorder="1" applyAlignment="1" applyProtection="1">
      <alignment vertical="center"/>
      <protection locked="0"/>
    </xf>
    <xf numFmtId="176" fontId="29" fillId="0" borderId="32" xfId="1" applyNumberFormat="1" applyFont="1" applyFill="1" applyBorder="1" applyAlignment="1" applyProtection="1">
      <alignment vertical="center"/>
      <protection locked="0"/>
    </xf>
    <xf numFmtId="176" fontId="29" fillId="0" borderId="1" xfId="1" applyNumberFormat="1" applyFont="1" applyFill="1" applyBorder="1" applyAlignment="1" applyProtection="1">
      <alignment vertical="center"/>
      <protection locked="0"/>
    </xf>
    <xf numFmtId="0" fontId="30" fillId="0" borderId="0" xfId="1" applyFont="1" applyFill="1" applyAlignment="1">
      <alignment horizontal="center" vertical="center"/>
    </xf>
    <xf numFmtId="181" fontId="30" fillId="0" borderId="0" xfId="1" applyNumberFormat="1" applyFont="1" applyFill="1" applyAlignment="1">
      <alignment vertical="center"/>
    </xf>
    <xf numFmtId="0" fontId="30" fillId="0" borderId="0" xfId="1" applyFont="1" applyFill="1" applyAlignment="1">
      <alignment vertical="center"/>
    </xf>
    <xf numFmtId="0" fontId="30" fillId="0" borderId="0" xfId="1" applyFont="1" applyFill="1" applyBorder="1" applyAlignment="1">
      <alignment vertical="center"/>
    </xf>
    <xf numFmtId="180" fontId="29" fillId="2" borderId="6" xfId="1" applyNumberFormat="1" applyFont="1" applyFill="1" applyBorder="1" applyAlignment="1">
      <alignment vertical="center" wrapText="1"/>
    </xf>
    <xf numFmtId="180" fontId="29" fillId="2" borderId="27" xfId="1" applyNumberFormat="1" applyFont="1" applyFill="1" applyBorder="1" applyAlignment="1">
      <alignment vertical="center" wrapText="1"/>
    </xf>
    <xf numFmtId="180" fontId="29" fillId="2" borderId="1" xfId="1" applyNumberFormat="1" applyFont="1" applyFill="1" applyBorder="1" applyAlignment="1">
      <alignment horizontal="right" vertical="center" wrapText="1"/>
    </xf>
    <xf numFmtId="176" fontId="29" fillId="0" borderId="68" xfId="1" applyNumberFormat="1" applyFont="1" applyFill="1" applyBorder="1" applyAlignment="1">
      <alignment vertical="center"/>
    </xf>
    <xf numFmtId="176" fontId="32" fillId="0" borderId="65" xfId="1" applyNumberFormat="1" applyFont="1" applyFill="1" applyBorder="1" applyAlignment="1">
      <alignment horizontal="center" vertical="center"/>
    </xf>
    <xf numFmtId="176" fontId="29" fillId="0" borderId="7" xfId="1" applyNumberFormat="1" applyFont="1" applyFill="1" applyBorder="1" applyAlignment="1">
      <alignment vertical="center"/>
    </xf>
    <xf numFmtId="176" fontId="29" fillId="0" borderId="20" xfId="1" applyNumberFormat="1" applyFont="1" applyFill="1" applyBorder="1" applyAlignment="1">
      <alignment vertical="center"/>
    </xf>
    <xf numFmtId="176" fontId="29" fillId="0" borderId="14" xfId="1" applyNumberFormat="1" applyFont="1" applyFill="1" applyBorder="1" applyAlignment="1" applyProtection="1">
      <alignment vertical="center"/>
      <protection locked="0"/>
    </xf>
    <xf numFmtId="177" fontId="29" fillId="0" borderId="52" xfId="1" applyNumberFormat="1" applyFont="1" applyFill="1" applyBorder="1" applyAlignment="1" applyProtection="1">
      <alignment vertical="center"/>
      <protection locked="0"/>
    </xf>
    <xf numFmtId="176" fontId="29" fillId="0" borderId="65" xfId="1" applyNumberFormat="1" applyFont="1" applyFill="1" applyBorder="1" applyAlignment="1">
      <alignment horizontal="center" vertical="center"/>
    </xf>
    <xf numFmtId="176" fontId="29" fillId="0" borderId="8" xfId="1" applyNumberFormat="1" applyFont="1" applyFill="1" applyBorder="1" applyAlignment="1" applyProtection="1">
      <alignment vertical="center"/>
      <protection locked="0"/>
    </xf>
    <xf numFmtId="176" fontId="29" fillId="0" borderId="21" xfId="1" applyNumberFormat="1" applyFont="1" applyFill="1" applyBorder="1" applyAlignment="1" applyProtection="1">
      <alignment vertical="center"/>
      <protection locked="0"/>
    </xf>
    <xf numFmtId="0" fontId="38" fillId="0" borderId="0" xfId="1" applyFont="1" applyFill="1" applyAlignment="1">
      <alignment horizontal="left" vertical="center"/>
    </xf>
    <xf numFmtId="0" fontId="38" fillId="0" borderId="0" xfId="1" applyFont="1" applyFill="1" applyAlignment="1">
      <alignment horizontal="center" vertical="center"/>
    </xf>
    <xf numFmtId="0" fontId="34" fillId="0" borderId="0" xfId="1" applyFont="1" applyFill="1" applyBorder="1" applyAlignment="1">
      <alignment vertical="center"/>
    </xf>
    <xf numFmtId="0" fontId="32" fillId="0" borderId="0" xfId="1" applyFont="1" applyFill="1" applyAlignment="1">
      <alignment horizontal="center" vertical="center"/>
    </xf>
    <xf numFmtId="181" fontId="29" fillId="0" borderId="0" xfId="1" applyNumberFormat="1" applyFont="1" applyFill="1" applyAlignment="1">
      <alignment vertical="center"/>
    </xf>
    <xf numFmtId="0" fontId="29" fillId="0" borderId="0" xfId="1" applyFont="1" applyFill="1" applyAlignment="1">
      <alignment vertical="center"/>
    </xf>
    <xf numFmtId="182" fontId="29" fillId="0" borderId="23" xfId="1" applyNumberFormat="1" applyFont="1" applyFill="1" applyBorder="1" applyAlignment="1">
      <alignment vertical="center"/>
    </xf>
    <xf numFmtId="182" fontId="29" fillId="0" borderId="21" xfId="1" applyNumberFormat="1" applyFont="1" applyFill="1" applyBorder="1" applyAlignment="1">
      <alignment vertical="center"/>
    </xf>
    <xf numFmtId="182" fontId="29" fillId="0" borderId="20" xfId="1" applyNumberFormat="1" applyFont="1" applyFill="1" applyBorder="1" applyAlignment="1">
      <alignment vertical="center"/>
    </xf>
    <xf numFmtId="0" fontId="32" fillId="0" borderId="0" xfId="1" applyFont="1" applyFill="1" applyAlignment="1">
      <alignment vertical="center"/>
    </xf>
    <xf numFmtId="3" fontId="29" fillId="0" borderId="37" xfId="1" applyNumberFormat="1" applyFont="1" applyFill="1" applyBorder="1" applyAlignment="1">
      <alignment vertical="center"/>
    </xf>
    <xf numFmtId="3" fontId="29" fillId="0" borderId="36" xfId="1" applyNumberFormat="1" applyFont="1" applyFill="1" applyBorder="1" applyAlignment="1">
      <alignment vertical="center"/>
    </xf>
    <xf numFmtId="3" fontId="29" fillId="0" borderId="64" xfId="1" applyNumberFormat="1" applyFont="1" applyFill="1" applyBorder="1" applyAlignment="1">
      <alignment vertical="center"/>
    </xf>
    <xf numFmtId="3" fontId="29" fillId="0" borderId="34" xfId="1" applyNumberFormat="1" applyFont="1" applyFill="1" applyBorder="1" applyAlignment="1">
      <alignment vertical="center" shrinkToFit="1"/>
    </xf>
    <xf numFmtId="3" fontId="29" fillId="0" borderId="27" xfId="1" applyNumberFormat="1" applyFont="1" applyFill="1" applyBorder="1" applyAlignment="1">
      <alignment vertical="center" shrinkToFit="1"/>
    </xf>
    <xf numFmtId="3" fontId="29" fillId="0" borderId="1" xfId="1" applyNumberFormat="1" applyFont="1" applyFill="1" applyBorder="1" applyAlignment="1">
      <alignment vertical="center" shrinkToFit="1"/>
    </xf>
    <xf numFmtId="3" fontId="30" fillId="0" borderId="0" xfId="1" applyNumberFormat="1" applyFont="1" applyFill="1" applyAlignment="1">
      <alignment vertical="center"/>
    </xf>
    <xf numFmtId="0" fontId="32" fillId="0" borderId="45" xfId="1" applyFont="1" applyFill="1" applyBorder="1" applyAlignment="1">
      <alignment horizontal="center" vertical="center" wrapText="1"/>
    </xf>
    <xf numFmtId="0" fontId="32" fillId="0" borderId="24" xfId="1" applyNumberFormat="1" applyFont="1" applyFill="1" applyBorder="1" applyAlignment="1" applyProtection="1">
      <alignment horizontal="left" vertical="center" wrapText="1" shrinkToFit="1"/>
      <protection locked="0"/>
    </xf>
    <xf numFmtId="0" fontId="32" fillId="0" borderId="66" xfId="1" applyNumberFormat="1" applyFont="1" applyFill="1" applyBorder="1" applyAlignment="1" applyProtection="1">
      <alignment horizontal="center" vertical="center" shrinkToFit="1"/>
      <protection locked="0"/>
    </xf>
    <xf numFmtId="3" fontId="29" fillId="0" borderId="22" xfId="1" applyNumberFormat="1" applyFont="1" applyFill="1" applyBorder="1" applyAlignment="1" applyProtection="1">
      <alignment vertical="center"/>
      <protection locked="0"/>
    </xf>
    <xf numFmtId="3" fontId="29" fillId="0" borderId="21" xfId="1" applyNumberFormat="1" applyFont="1" applyFill="1" applyBorder="1" applyAlignment="1" applyProtection="1">
      <alignment vertical="center"/>
      <protection locked="0"/>
    </xf>
    <xf numFmtId="3" fontId="29" fillId="0" borderId="20" xfId="1" applyNumberFormat="1" applyFont="1" applyFill="1" applyBorder="1" applyAlignment="1">
      <alignment vertical="center"/>
    </xf>
    <xf numFmtId="0" fontId="32" fillId="0" borderId="18" xfId="1" applyNumberFormat="1" applyFont="1" applyFill="1" applyBorder="1" applyAlignment="1" applyProtection="1">
      <alignment horizontal="left" vertical="center" wrapText="1" shrinkToFit="1"/>
      <protection locked="0"/>
    </xf>
    <xf numFmtId="0" fontId="32" fillId="0" borderId="50" xfId="1" applyNumberFormat="1" applyFont="1" applyFill="1" applyBorder="1" applyAlignment="1" applyProtection="1">
      <alignment horizontal="center" vertical="center" shrinkToFit="1"/>
      <protection locked="0"/>
    </xf>
    <xf numFmtId="3" fontId="29" fillId="0" borderId="16" xfId="1" applyNumberFormat="1" applyFont="1" applyFill="1" applyBorder="1" applyAlignment="1" applyProtection="1">
      <alignment vertical="center"/>
      <protection locked="0"/>
    </xf>
    <xf numFmtId="3" fontId="29" fillId="0" borderId="15" xfId="1" applyNumberFormat="1" applyFont="1" applyFill="1" applyBorder="1" applyAlignment="1" applyProtection="1">
      <alignment vertical="center"/>
      <protection locked="0"/>
    </xf>
    <xf numFmtId="3" fontId="29" fillId="0" borderId="13" xfId="1" applyNumberFormat="1" applyFont="1" applyFill="1" applyBorder="1" applyAlignment="1">
      <alignment vertical="center"/>
    </xf>
    <xf numFmtId="0" fontId="32" fillId="0" borderId="50" xfId="1" applyNumberFormat="1" applyFont="1" applyFill="1" applyBorder="1" applyAlignment="1" applyProtection="1">
      <alignment horizontal="left" vertical="center" wrapText="1" shrinkToFit="1"/>
      <protection locked="0"/>
    </xf>
    <xf numFmtId="0" fontId="32" fillId="0" borderId="5" xfId="1" applyFont="1" applyFill="1" applyBorder="1" applyAlignment="1">
      <alignment horizontal="center" vertical="center"/>
    </xf>
    <xf numFmtId="3" fontId="29" fillId="0" borderId="90" xfId="1" applyNumberFormat="1" applyFont="1" applyFill="1" applyBorder="1" applyAlignment="1">
      <alignment vertical="center"/>
    </xf>
    <xf numFmtId="3" fontId="29" fillId="0" borderId="27" xfId="1" applyNumberFormat="1" applyFont="1" applyFill="1" applyBorder="1" applyAlignment="1">
      <alignment vertical="center"/>
    </xf>
    <xf numFmtId="3" fontId="29" fillId="0" borderId="1" xfId="1" applyNumberFormat="1" applyFont="1" applyFill="1" applyBorder="1" applyAlignment="1">
      <alignment vertical="center"/>
    </xf>
    <xf numFmtId="0" fontId="32" fillId="0" borderId="69" xfId="1" applyNumberFormat="1" applyFont="1" applyFill="1" applyBorder="1" applyAlignment="1" applyProtection="1">
      <alignment horizontal="left" vertical="center" wrapText="1"/>
      <protection locked="0"/>
    </xf>
    <xf numFmtId="0" fontId="32" fillId="0" borderId="69" xfId="1" applyFont="1" applyFill="1" applyBorder="1" applyAlignment="1" applyProtection="1">
      <alignment horizontal="center" vertical="center"/>
      <protection locked="0"/>
    </xf>
    <xf numFmtId="3" fontId="29" fillId="0" borderId="89" xfId="1" applyNumberFormat="1" applyFont="1" applyFill="1" applyBorder="1" applyAlignment="1" applyProtection="1">
      <alignment vertical="center"/>
      <protection locked="0"/>
    </xf>
    <xf numFmtId="3" fontId="29" fillId="0" borderId="14" xfId="1" applyNumberFormat="1" applyFont="1" applyFill="1" applyBorder="1" applyAlignment="1" applyProtection="1">
      <alignment vertical="center"/>
      <protection locked="0"/>
    </xf>
    <xf numFmtId="3" fontId="29" fillId="0" borderId="68" xfId="1" applyNumberFormat="1" applyFont="1" applyFill="1" applyBorder="1" applyAlignment="1">
      <alignment vertical="center"/>
    </xf>
    <xf numFmtId="0" fontId="32" fillId="0" borderId="69" xfId="1" applyNumberFormat="1" applyFont="1" applyFill="1" applyBorder="1" applyAlignment="1" applyProtection="1">
      <alignment horizontal="center" vertical="center" shrinkToFit="1"/>
      <protection locked="0"/>
    </xf>
    <xf numFmtId="3" fontId="32" fillId="0" borderId="15" xfId="1" applyNumberFormat="1" applyFont="1" applyFill="1" applyBorder="1" applyAlignment="1" applyProtection="1">
      <alignment vertical="center"/>
      <protection locked="0"/>
    </xf>
    <xf numFmtId="0" fontId="32" fillId="0" borderId="5" xfId="1" applyFont="1" applyFill="1" applyBorder="1" applyAlignment="1">
      <alignment horizontal="center" vertical="center" wrapText="1"/>
    </xf>
    <xf numFmtId="0" fontId="32" fillId="0" borderId="24" xfId="1" applyFont="1" applyFill="1" applyBorder="1" applyAlignment="1">
      <alignment vertical="center"/>
    </xf>
    <xf numFmtId="0" fontId="32" fillId="0" borderId="66" xfId="1" applyFont="1" applyFill="1" applyBorder="1" applyAlignment="1" applyProtection="1">
      <alignment horizontal="center" vertical="center"/>
      <protection locked="0"/>
    </xf>
    <xf numFmtId="3" fontId="29" fillId="0" borderId="22" xfId="1" applyNumberFormat="1" applyFont="1" applyFill="1" applyBorder="1" applyAlignment="1" applyProtection="1">
      <alignment horizontal="right" vertical="center"/>
      <protection locked="0"/>
    </xf>
    <xf numFmtId="3" fontId="29" fillId="0" borderId="21" xfId="1" applyNumberFormat="1" applyFont="1" applyFill="1" applyBorder="1" applyAlignment="1" applyProtection="1">
      <alignment horizontal="right" vertical="center"/>
      <protection locked="0"/>
    </xf>
    <xf numFmtId="0" fontId="30" fillId="0" borderId="0" xfId="1" applyFont="1" applyFill="1" applyAlignment="1">
      <alignment horizontal="right" vertical="center"/>
    </xf>
    <xf numFmtId="0" fontId="32" fillId="0" borderId="11" xfId="1" applyFont="1" applyFill="1" applyBorder="1" applyAlignment="1">
      <alignment vertical="center"/>
    </xf>
    <xf numFmtId="0" fontId="32" fillId="0" borderId="46" xfId="1" applyFont="1" applyFill="1" applyBorder="1" applyAlignment="1" applyProtection="1">
      <alignment horizontal="center" vertical="center"/>
      <protection locked="0"/>
    </xf>
    <xf numFmtId="3" fontId="29" fillId="0" borderId="9" xfId="1" applyNumberFormat="1" applyFont="1" applyFill="1" applyBorder="1" applyAlignment="1" applyProtection="1">
      <alignment horizontal="right" vertical="center"/>
      <protection locked="0"/>
    </xf>
    <xf numFmtId="3" fontId="29" fillId="0" borderId="8" xfId="1" applyNumberFormat="1" applyFont="1" applyFill="1" applyBorder="1" applyAlignment="1" applyProtection="1">
      <alignment horizontal="right" vertical="center"/>
      <protection locked="0"/>
    </xf>
    <xf numFmtId="0" fontId="32" fillId="0" borderId="5" xfId="1" applyFont="1" applyFill="1" applyBorder="1" applyAlignment="1" applyProtection="1">
      <alignment horizontal="center" vertical="center"/>
      <protection locked="0"/>
    </xf>
    <xf numFmtId="3" fontId="29" fillId="0" borderId="90" xfId="1" applyNumberFormat="1" applyFont="1" applyFill="1" applyBorder="1" applyAlignment="1" applyProtection="1">
      <alignment horizontal="right" vertical="center"/>
      <protection locked="0"/>
    </xf>
    <xf numFmtId="3" fontId="29" fillId="0" borderId="27" xfId="1" applyNumberFormat="1" applyFont="1" applyFill="1" applyBorder="1" applyAlignment="1" applyProtection="1">
      <alignment horizontal="right" vertical="center"/>
      <protection locked="0"/>
    </xf>
    <xf numFmtId="0" fontId="34" fillId="0" borderId="0" xfId="1" applyFont="1" applyFill="1" applyBorder="1" applyAlignment="1">
      <alignment horizontal="center" vertical="center"/>
    </xf>
    <xf numFmtId="0" fontId="29" fillId="0" borderId="0" xfId="1" applyFont="1" applyFill="1" applyBorder="1" applyAlignment="1">
      <alignment horizontal="center" vertical="center"/>
    </xf>
    <xf numFmtId="3" fontId="29" fillId="0" borderId="0" xfId="1" applyNumberFormat="1" applyFont="1" applyFill="1" applyBorder="1" applyAlignment="1">
      <alignment vertical="center"/>
    </xf>
    <xf numFmtId="0" fontId="32" fillId="0" borderId="93" xfId="1" applyFont="1" applyFill="1" applyBorder="1" applyAlignment="1">
      <alignment vertical="center"/>
    </xf>
    <xf numFmtId="0" fontId="32" fillId="0" borderId="92" xfId="1" applyFont="1" applyFill="1" applyBorder="1" applyAlignment="1">
      <alignment horizontal="center" vertical="center"/>
    </xf>
    <xf numFmtId="0" fontId="37" fillId="0" borderId="20" xfId="1" applyFont="1" applyFill="1" applyBorder="1" applyAlignment="1">
      <alignment horizontal="center" vertical="center"/>
    </xf>
    <xf numFmtId="3" fontId="29" fillId="0" borderId="23" xfId="1" applyNumberFormat="1" applyFont="1" applyFill="1" applyBorder="1" applyAlignment="1">
      <alignment vertical="center"/>
    </xf>
    <xf numFmtId="3" fontId="29" fillId="0" borderId="21" xfId="1" applyNumberFormat="1" applyFont="1" applyFill="1" applyBorder="1" applyAlignment="1">
      <alignment vertical="center"/>
    </xf>
    <xf numFmtId="0" fontId="32" fillId="0" borderId="49" xfId="1" applyFont="1" applyFill="1" applyBorder="1" applyAlignment="1">
      <alignment vertical="center"/>
    </xf>
    <xf numFmtId="0" fontId="32" fillId="0" borderId="41" xfId="1" applyFont="1" applyFill="1" applyBorder="1" applyAlignment="1">
      <alignment vertical="center"/>
    </xf>
    <xf numFmtId="0" fontId="37" fillId="0" borderId="13" xfId="1" applyFont="1" applyFill="1" applyBorder="1" applyAlignment="1">
      <alignment horizontal="center" vertical="center"/>
    </xf>
    <xf numFmtId="3" fontId="29" fillId="0" borderId="17" xfId="1" applyNumberFormat="1" applyFont="1" applyFill="1" applyBorder="1" applyAlignment="1">
      <alignment vertical="center"/>
    </xf>
    <xf numFmtId="3" fontId="29" fillId="0" borderId="15" xfId="1" applyNumberFormat="1" applyFont="1" applyFill="1" applyBorder="1" applyAlignment="1">
      <alignment vertical="center"/>
    </xf>
    <xf numFmtId="0" fontId="32" fillId="0" borderId="91" xfId="1" applyFont="1" applyFill="1" applyBorder="1" applyAlignment="1">
      <alignment vertical="center"/>
    </xf>
    <xf numFmtId="0" fontId="32" fillId="0" borderId="47" xfId="1" applyFont="1" applyFill="1" applyBorder="1" applyAlignment="1">
      <alignment vertical="center"/>
    </xf>
    <xf numFmtId="0" fontId="37" fillId="0" borderId="7" xfId="1" applyFont="1" applyFill="1" applyBorder="1" applyAlignment="1">
      <alignment horizontal="center" vertical="center"/>
    </xf>
    <xf numFmtId="3" fontId="29" fillId="0" borderId="10" xfId="1" applyNumberFormat="1" applyFont="1" applyFill="1" applyBorder="1" applyAlignment="1">
      <alignment vertical="center"/>
    </xf>
    <xf numFmtId="3" fontId="29" fillId="0" borderId="8" xfId="1" applyNumberFormat="1" applyFont="1" applyFill="1" applyBorder="1" applyAlignment="1">
      <alignment vertical="center"/>
    </xf>
    <xf numFmtId="3" fontId="29" fillId="0" borderId="7" xfId="1" applyNumberFormat="1" applyFont="1" applyFill="1" applyBorder="1" applyAlignment="1">
      <alignment vertical="center"/>
    </xf>
    <xf numFmtId="38" fontId="31" fillId="0" borderId="0" xfId="3" applyFont="1" applyFill="1" applyBorder="1" applyAlignment="1">
      <alignment horizontal="right" vertical="center"/>
    </xf>
    <xf numFmtId="0" fontId="32" fillId="0" borderId="4" xfId="1" applyFont="1" applyFill="1" applyBorder="1" applyAlignment="1">
      <alignment horizontal="center" vertical="center" wrapText="1"/>
    </xf>
    <xf numFmtId="176" fontId="29" fillId="0" borderId="21" xfId="1" applyNumberFormat="1" applyFont="1" applyFill="1" applyBorder="1" applyAlignment="1" applyProtection="1">
      <alignment vertical="center" shrinkToFit="1"/>
      <protection locked="0"/>
    </xf>
    <xf numFmtId="176" fontId="29" fillId="0" borderId="26" xfId="1" applyNumberFormat="1" applyFont="1" applyFill="1" applyBorder="1" applyAlignment="1" applyProtection="1">
      <alignment vertical="center" shrinkToFit="1"/>
      <protection locked="0"/>
    </xf>
    <xf numFmtId="176" fontId="29" fillId="0" borderId="24" xfId="1" applyNumberFormat="1" applyFont="1" applyFill="1" applyBorder="1" applyAlignment="1" applyProtection="1">
      <alignment vertical="center" shrinkToFit="1"/>
      <protection locked="0"/>
    </xf>
    <xf numFmtId="176" fontId="29" fillId="0" borderId="20" xfId="1" applyNumberFormat="1" applyFont="1" applyFill="1" applyBorder="1" applyAlignment="1">
      <alignment vertical="center" shrinkToFit="1"/>
    </xf>
    <xf numFmtId="176" fontId="29" fillId="0" borderId="8" xfId="1" applyNumberFormat="1" applyFont="1" applyFill="1" applyBorder="1" applyAlignment="1" applyProtection="1">
      <alignment vertical="center" shrinkToFit="1"/>
      <protection locked="0"/>
    </xf>
    <xf numFmtId="176" fontId="29" fillId="0" borderId="48" xfId="1" applyNumberFormat="1" applyFont="1" applyFill="1" applyBorder="1" applyAlignment="1" applyProtection="1">
      <alignment vertical="center" shrinkToFit="1"/>
      <protection locked="0"/>
    </xf>
    <xf numFmtId="176" fontId="29" fillId="0" borderId="11" xfId="1" applyNumberFormat="1" applyFont="1" applyFill="1" applyBorder="1" applyAlignment="1" applyProtection="1">
      <alignment vertical="center" shrinkToFit="1"/>
      <protection locked="0"/>
    </xf>
    <xf numFmtId="176" fontId="29" fillId="0" borderId="7" xfId="1" applyNumberFormat="1" applyFont="1" applyFill="1" applyBorder="1" applyAlignment="1">
      <alignment vertical="center" shrinkToFit="1"/>
    </xf>
    <xf numFmtId="176" fontId="29" fillId="0" borderId="90" xfId="1" applyNumberFormat="1" applyFont="1" applyFill="1" applyBorder="1" applyAlignment="1" applyProtection="1">
      <alignment vertical="center" shrinkToFit="1"/>
      <protection locked="0"/>
    </xf>
    <xf numFmtId="176" fontId="29" fillId="0" borderId="7" xfId="1" applyNumberFormat="1" applyFont="1" applyFill="1" applyBorder="1" applyAlignment="1" applyProtection="1">
      <alignment vertical="center" shrinkToFit="1"/>
      <protection locked="0"/>
    </xf>
    <xf numFmtId="38" fontId="34" fillId="0" borderId="45" xfId="3" applyFont="1" applyBorder="1" applyAlignment="1">
      <alignment vertical="center"/>
    </xf>
    <xf numFmtId="38" fontId="32" fillId="0" borderId="4" xfId="3" applyFont="1" applyFill="1" applyBorder="1" applyAlignment="1">
      <alignment horizontal="center" vertical="center" wrapText="1"/>
    </xf>
    <xf numFmtId="3" fontId="29" fillId="0" borderId="26" xfId="3" applyNumberFormat="1" applyFont="1" applyFill="1" applyBorder="1" applyAlignment="1" applyProtection="1">
      <alignment vertical="center"/>
      <protection locked="0"/>
    </xf>
    <xf numFmtId="3" fontId="29" fillId="0" borderId="24" xfId="3" applyNumberFormat="1" applyFont="1" applyFill="1" applyBorder="1" applyAlignment="1" applyProtection="1">
      <alignment vertical="center"/>
      <protection locked="0"/>
    </xf>
    <xf numFmtId="38" fontId="29" fillId="0" borderId="42" xfId="3" applyFont="1" applyFill="1" applyBorder="1" applyAlignment="1">
      <alignment vertical="center"/>
    </xf>
    <xf numFmtId="38" fontId="29" fillId="0" borderId="18" xfId="3" applyFont="1" applyFill="1" applyBorder="1" applyAlignment="1">
      <alignment vertical="center"/>
    </xf>
    <xf numFmtId="3" fontId="29" fillId="0" borderId="42" xfId="3" applyNumberFormat="1" applyFont="1" applyFill="1" applyBorder="1" applyAlignment="1" applyProtection="1">
      <alignment vertical="center"/>
      <protection locked="0"/>
    </xf>
    <xf numFmtId="3" fontId="29" fillId="0" borderId="18" xfId="3" applyNumberFormat="1" applyFont="1" applyFill="1" applyBorder="1" applyAlignment="1" applyProtection="1">
      <alignment vertical="center"/>
      <protection locked="0"/>
    </xf>
    <xf numFmtId="3" fontId="29" fillId="0" borderId="8" xfId="3" applyNumberFormat="1" applyFont="1" applyFill="1" applyBorder="1" applyAlignment="1">
      <alignment vertical="center"/>
    </xf>
    <xf numFmtId="38" fontId="29" fillId="0" borderId="48" xfId="3" applyFont="1" applyFill="1" applyBorder="1" applyAlignment="1">
      <alignment vertical="center"/>
    </xf>
    <xf numFmtId="38" fontId="29" fillId="0" borderId="11" xfId="3" applyFont="1" applyFill="1" applyBorder="1" applyAlignment="1">
      <alignment vertical="center"/>
    </xf>
    <xf numFmtId="38" fontId="37" fillId="0" borderId="54" xfId="3" applyFont="1" applyFill="1" applyBorder="1" applyAlignment="1">
      <alignment horizontal="center" vertical="center"/>
    </xf>
    <xf numFmtId="3" fontId="29" fillId="0" borderId="14" xfId="3" applyNumberFormat="1" applyFont="1" applyFill="1" applyBorder="1" applyAlignment="1" applyProtection="1">
      <alignment vertical="center"/>
      <protection locked="0"/>
    </xf>
    <xf numFmtId="3" fontId="29" fillId="0" borderId="56" xfId="3" applyNumberFormat="1" applyFont="1" applyFill="1" applyBorder="1" applyAlignment="1" applyProtection="1">
      <alignment vertical="center"/>
      <protection locked="0"/>
    </xf>
    <xf numFmtId="3" fontId="29" fillId="0" borderId="53" xfId="3" applyNumberFormat="1" applyFont="1" applyFill="1" applyBorder="1" applyAlignment="1" applyProtection="1">
      <alignment vertical="center"/>
      <protection locked="0"/>
    </xf>
    <xf numFmtId="38" fontId="29" fillId="0" borderId="68" xfId="3" applyFont="1" applyFill="1" applyBorder="1" applyAlignment="1">
      <alignment vertical="center"/>
    </xf>
    <xf numFmtId="38" fontId="29" fillId="0" borderId="42" xfId="3" applyFont="1" applyFill="1" applyBorder="1" applyAlignment="1" applyProtection="1">
      <alignment vertical="center"/>
      <protection locked="0"/>
    </xf>
    <xf numFmtId="38" fontId="29" fillId="0" borderId="18" xfId="3" applyFont="1" applyFill="1" applyBorder="1" applyAlignment="1" applyProtection="1">
      <alignment vertical="center"/>
      <protection locked="0"/>
    </xf>
    <xf numFmtId="38" fontId="29" fillId="0" borderId="21" xfId="3" applyFont="1" applyFill="1" applyBorder="1" applyAlignment="1" applyProtection="1">
      <alignment vertical="center"/>
      <protection locked="0"/>
    </xf>
    <xf numFmtId="38" fontId="29" fillId="0" borderId="26" xfId="3" applyFont="1" applyFill="1" applyBorder="1" applyAlignment="1" applyProtection="1">
      <alignment vertical="center"/>
      <protection locked="0"/>
    </xf>
    <xf numFmtId="38" fontId="29" fillId="0" borderId="24" xfId="3" applyFont="1" applyFill="1" applyBorder="1" applyAlignment="1" applyProtection="1">
      <alignment vertical="center"/>
      <protection locked="0"/>
    </xf>
    <xf numFmtId="38" fontId="38" fillId="0" borderId="35" xfId="3" applyFont="1" applyFill="1" applyBorder="1" applyAlignment="1" applyProtection="1">
      <alignment horizontal="center" vertical="center"/>
      <protection locked="0"/>
    </xf>
    <xf numFmtId="38" fontId="38" fillId="0" borderId="53" xfId="3" applyFont="1" applyFill="1" applyBorder="1" applyAlignment="1" applyProtection="1">
      <alignment horizontal="center" vertical="center"/>
      <protection locked="0"/>
    </xf>
    <xf numFmtId="0" fontId="32" fillId="0" borderId="80" xfId="1" applyFont="1" applyFill="1" applyBorder="1" applyAlignment="1">
      <alignment horizontal="center" vertical="center" wrapText="1"/>
    </xf>
    <xf numFmtId="0" fontId="32" fillId="0" borderId="82" xfId="1" applyFont="1" applyFill="1" applyBorder="1" applyAlignment="1">
      <alignment horizontal="center" vertical="center" wrapText="1"/>
    </xf>
    <xf numFmtId="0" fontId="32" fillId="0" borderId="79" xfId="1" applyFont="1" applyFill="1" applyBorder="1" applyAlignment="1">
      <alignment horizontal="center" vertical="center" wrapText="1"/>
    </xf>
    <xf numFmtId="0" fontId="32" fillId="0" borderId="99" xfId="1" applyFont="1" applyFill="1" applyBorder="1" applyAlignment="1">
      <alignment horizontal="center" vertical="center" wrapText="1"/>
    </xf>
    <xf numFmtId="0" fontId="34" fillId="0" borderId="0" xfId="1" applyFont="1" applyBorder="1" applyAlignment="1">
      <alignment vertical="center"/>
    </xf>
    <xf numFmtId="0" fontId="36" fillId="0" borderId="0" xfId="1" applyFont="1" applyBorder="1" applyAlignment="1">
      <alignment vertical="center"/>
    </xf>
    <xf numFmtId="0" fontId="31" fillId="0" borderId="0" xfId="1" applyFont="1" applyBorder="1" applyAlignment="1">
      <alignment horizontal="right"/>
    </xf>
    <xf numFmtId="0" fontId="32" fillId="0" borderId="83" xfId="1" applyFont="1" applyBorder="1" applyAlignment="1">
      <alignment horizontal="center" vertical="center" wrapText="1"/>
    </xf>
    <xf numFmtId="0" fontId="32" fillId="0" borderId="107" xfId="1" applyFont="1" applyBorder="1" applyAlignment="1">
      <alignment horizontal="center" vertical="center" wrapText="1"/>
    </xf>
    <xf numFmtId="0" fontId="32" fillId="0" borderId="79" xfId="1" applyFont="1" applyBorder="1" applyAlignment="1">
      <alignment horizontal="center" vertical="center" wrapText="1"/>
    </xf>
    <xf numFmtId="0" fontId="32" fillId="0" borderId="82" xfId="1" applyFont="1" applyBorder="1" applyAlignment="1">
      <alignment horizontal="center" vertical="center" wrapText="1"/>
    </xf>
    <xf numFmtId="0" fontId="32" fillId="0" borderId="3" xfId="1" applyFont="1" applyBorder="1" applyAlignment="1">
      <alignment horizontal="center" vertical="center" wrapText="1"/>
    </xf>
    <xf numFmtId="38" fontId="29" fillId="0" borderId="75" xfId="3" applyFont="1" applyFill="1" applyBorder="1" applyAlignment="1" applyProtection="1">
      <alignment horizontal="right" vertical="center"/>
      <protection locked="0"/>
    </xf>
    <xf numFmtId="38" fontId="29" fillId="0" borderId="74" xfId="3" applyFont="1" applyFill="1" applyBorder="1" applyAlignment="1" applyProtection="1">
      <alignment horizontal="right" vertical="center"/>
      <protection locked="0"/>
    </xf>
    <xf numFmtId="38" fontId="29" fillId="0" borderId="73" xfId="3" applyFont="1" applyFill="1" applyBorder="1" applyAlignment="1" applyProtection="1">
      <alignment horizontal="right" vertical="center"/>
      <protection locked="0"/>
    </xf>
    <xf numFmtId="38" fontId="29" fillId="0" borderId="72" xfId="3" applyFont="1" applyFill="1" applyBorder="1" applyAlignment="1">
      <alignment horizontal="right" vertical="center"/>
    </xf>
    <xf numFmtId="38" fontId="29" fillId="0" borderId="54" xfId="3" applyFont="1" applyFill="1" applyBorder="1" applyAlignment="1" applyProtection="1">
      <alignment horizontal="right" vertical="center"/>
      <protection locked="0"/>
    </xf>
    <xf numFmtId="38" fontId="29" fillId="0" borderId="14" xfId="3" applyFont="1" applyFill="1" applyBorder="1" applyAlignment="1" applyProtection="1">
      <alignment horizontal="right" vertical="center"/>
      <protection locked="0"/>
    </xf>
    <xf numFmtId="38" fontId="29" fillId="0" borderId="56" xfId="3" applyFont="1" applyFill="1" applyBorder="1" applyAlignment="1" applyProtection="1">
      <alignment horizontal="right" vertical="center"/>
      <protection locked="0"/>
    </xf>
    <xf numFmtId="38" fontId="29" fillId="0" borderId="68" xfId="3" applyFont="1" applyFill="1" applyBorder="1" applyAlignment="1">
      <alignment horizontal="right" vertical="center"/>
    </xf>
    <xf numFmtId="38" fontId="29" fillId="0" borderId="13" xfId="3" applyFont="1" applyFill="1" applyBorder="1" applyAlignment="1">
      <alignment horizontal="right" vertical="center"/>
    </xf>
    <xf numFmtId="38" fontId="29" fillId="0" borderId="34" xfId="3" applyFont="1" applyFill="1" applyBorder="1" applyAlignment="1">
      <alignment horizontal="right" vertical="center"/>
    </xf>
    <xf numFmtId="38" fontId="29" fillId="0" borderId="27" xfId="3" applyFont="1" applyFill="1" applyBorder="1" applyAlignment="1">
      <alignment horizontal="right" vertical="center"/>
    </xf>
    <xf numFmtId="38" fontId="29" fillId="0" borderId="71" xfId="3" applyFont="1" applyFill="1" applyBorder="1" applyAlignment="1">
      <alignment horizontal="right" vertical="center"/>
    </xf>
    <xf numFmtId="38" fontId="29" fillId="0" borderId="1" xfId="3" applyFont="1" applyFill="1" applyBorder="1" applyAlignment="1">
      <alignment horizontal="right" vertical="center"/>
    </xf>
    <xf numFmtId="38" fontId="29" fillId="0" borderId="54" xfId="3" applyFont="1" applyFill="1" applyBorder="1" applyAlignment="1">
      <alignment horizontal="right" vertical="center"/>
    </xf>
    <xf numFmtId="38" fontId="29" fillId="0" borderId="14" xfId="3" applyFont="1" applyFill="1" applyBorder="1" applyAlignment="1">
      <alignment horizontal="right" vertical="center"/>
    </xf>
    <xf numFmtId="38" fontId="29" fillId="0" borderId="56" xfId="3" applyFont="1" applyFill="1" applyBorder="1" applyAlignment="1">
      <alignment horizontal="right" vertical="center"/>
    </xf>
    <xf numFmtId="38" fontId="32" fillId="0" borderId="17" xfId="3" applyFont="1" applyFill="1" applyBorder="1" applyAlignment="1">
      <alignment vertical="center"/>
    </xf>
    <xf numFmtId="38" fontId="29" fillId="0" borderId="15" xfId="3" applyFont="1" applyFill="1" applyBorder="1" applyAlignment="1">
      <alignment horizontal="right" vertical="center"/>
    </xf>
    <xf numFmtId="38" fontId="29" fillId="0" borderId="42" xfId="3" applyFont="1" applyFill="1" applyBorder="1" applyAlignment="1">
      <alignment horizontal="right" vertical="center"/>
    </xf>
    <xf numFmtId="38" fontId="29" fillId="0" borderId="36" xfId="3" applyFont="1" applyFill="1" applyBorder="1" applyAlignment="1">
      <alignment horizontal="right" vertical="center"/>
    </xf>
    <xf numFmtId="38" fontId="29" fillId="0" borderId="40" xfId="3" applyFont="1" applyFill="1" applyBorder="1" applyAlignment="1">
      <alignment horizontal="right" vertical="center"/>
    </xf>
    <xf numFmtId="38" fontId="29" fillId="0" borderId="64" xfId="3" applyFont="1" applyFill="1" applyBorder="1" applyAlignment="1">
      <alignment horizontal="right" vertical="center"/>
    </xf>
    <xf numFmtId="0" fontId="32" fillId="0" borderId="66" xfId="1" applyFont="1" applyBorder="1" applyAlignment="1">
      <alignment horizontal="left" vertical="center" wrapText="1"/>
    </xf>
    <xf numFmtId="179" fontId="29" fillId="0" borderId="23" xfId="3" applyNumberFormat="1" applyFont="1" applyFill="1" applyBorder="1" applyAlignment="1">
      <alignment vertical="center"/>
    </xf>
    <xf numFmtId="179" fontId="29" fillId="0" borderId="21" xfId="3" applyNumberFormat="1" applyFont="1" applyFill="1" applyBorder="1" applyAlignment="1">
      <alignment vertical="center"/>
    </xf>
    <xf numFmtId="179" fontId="29" fillId="0" borderId="20" xfId="3" applyNumberFormat="1" applyFont="1" applyFill="1" applyBorder="1" applyAlignment="1">
      <alignment vertical="center"/>
    </xf>
    <xf numFmtId="0" fontId="32" fillId="0" borderId="41" xfId="1" applyFont="1" applyBorder="1" applyAlignment="1">
      <alignment horizontal="left" vertical="center" wrapText="1"/>
    </xf>
    <xf numFmtId="179" fontId="29" fillId="0" borderId="17" xfId="3" applyNumberFormat="1" applyFont="1" applyFill="1" applyBorder="1" applyAlignment="1">
      <alignment vertical="center"/>
    </xf>
    <xf numFmtId="179" fontId="29" fillId="0" borderId="15" xfId="3" applyNumberFormat="1" applyFont="1" applyFill="1" applyBorder="1" applyAlignment="1">
      <alignment vertical="center"/>
    </xf>
    <xf numFmtId="179" fontId="29" fillId="0" borderId="13" xfId="3" applyNumberFormat="1" applyFont="1" applyFill="1" applyBorder="1" applyAlignment="1">
      <alignment vertical="center"/>
    </xf>
    <xf numFmtId="0" fontId="32" fillId="0" borderId="41" xfId="1" applyFont="1" applyBorder="1" applyAlignment="1">
      <alignment horizontal="left" vertical="center"/>
    </xf>
    <xf numFmtId="0" fontId="32" fillId="0" borderId="39" xfId="1" applyFont="1" applyBorder="1" applyAlignment="1">
      <alignment horizontal="left" vertical="center"/>
    </xf>
    <xf numFmtId="178" fontId="29" fillId="0" borderId="23" xfId="3" applyNumberFormat="1" applyFont="1" applyFill="1" applyBorder="1" applyAlignment="1">
      <alignment vertical="center"/>
    </xf>
    <xf numFmtId="178" fontId="29" fillId="0" borderId="21" xfId="3" applyNumberFormat="1" applyFont="1" applyFill="1" applyBorder="1" applyAlignment="1">
      <alignment vertical="center"/>
    </xf>
    <xf numFmtId="178" fontId="29" fillId="0" borderId="26" xfId="3" applyNumberFormat="1" applyFont="1" applyFill="1" applyBorder="1" applyAlignment="1">
      <alignment vertical="center"/>
    </xf>
    <xf numFmtId="178" fontId="29" fillId="0" borderId="20" xfId="3" applyNumberFormat="1" applyFont="1" applyFill="1" applyBorder="1" applyAlignment="1">
      <alignment vertical="center"/>
    </xf>
    <xf numFmtId="0" fontId="32" fillId="0" borderId="50" xfId="1" applyFont="1" applyBorder="1" applyAlignment="1">
      <alignment horizontal="left" vertical="center"/>
    </xf>
    <xf numFmtId="178" fontId="29" fillId="0" borderId="17" xfId="3" applyNumberFormat="1" applyFont="1" applyFill="1" applyBorder="1" applyAlignment="1">
      <alignment vertical="center"/>
    </xf>
    <xf numFmtId="178" fontId="29" fillId="0" borderId="15" xfId="3" applyNumberFormat="1" applyFont="1" applyFill="1" applyBorder="1" applyAlignment="1">
      <alignment vertical="center"/>
    </xf>
    <xf numFmtId="178" fontId="29" fillId="0" borderId="42" xfId="3" applyNumberFormat="1" applyFont="1" applyFill="1" applyBorder="1" applyAlignment="1">
      <alignment vertical="center"/>
    </xf>
    <xf numFmtId="178" fontId="32" fillId="0" borderId="13" xfId="3" applyNumberFormat="1" applyFont="1" applyFill="1" applyBorder="1" applyAlignment="1">
      <alignment horizontal="center" vertical="center"/>
    </xf>
    <xf numFmtId="0" fontId="32" fillId="0" borderId="38" xfId="1" applyFont="1" applyBorder="1" applyAlignment="1">
      <alignment horizontal="left" vertical="center"/>
    </xf>
    <xf numFmtId="178" fontId="29" fillId="0" borderId="37" xfId="3" applyNumberFormat="1" applyFont="1" applyFill="1" applyBorder="1" applyAlignment="1">
      <alignment vertical="center"/>
    </xf>
    <xf numFmtId="178" fontId="29" fillId="0" borderId="36" xfId="3" applyNumberFormat="1" applyFont="1" applyFill="1" applyBorder="1" applyAlignment="1">
      <alignment vertical="center"/>
    </xf>
    <xf numFmtId="178" fontId="29" fillId="0" borderId="40" xfId="3" applyNumberFormat="1" applyFont="1" applyFill="1" applyBorder="1" applyAlignment="1">
      <alignment vertical="center"/>
    </xf>
    <xf numFmtId="178" fontId="32" fillId="0" borderId="64" xfId="3" applyNumberFormat="1" applyFont="1" applyFill="1" applyBorder="1" applyAlignment="1">
      <alignment horizontal="center" vertical="center"/>
    </xf>
    <xf numFmtId="0" fontId="32" fillId="0" borderId="46" xfId="1" applyFont="1" applyBorder="1" applyAlignment="1">
      <alignment horizontal="left" vertical="center"/>
    </xf>
    <xf numFmtId="178" fontId="29" fillId="0" borderId="10" xfId="3" applyNumberFormat="1" applyFont="1" applyFill="1" applyBorder="1" applyAlignment="1">
      <alignment vertical="center"/>
    </xf>
    <xf numFmtId="178" fontId="29" fillId="0" borderId="8" xfId="3" applyNumberFormat="1" applyFont="1" applyFill="1" applyBorder="1" applyAlignment="1">
      <alignment vertical="center"/>
    </xf>
    <xf numFmtId="178" fontId="29" fillId="0" borderId="48" xfId="3" applyNumberFormat="1" applyFont="1" applyFill="1" applyBorder="1" applyAlignment="1">
      <alignment vertical="center"/>
    </xf>
    <xf numFmtId="178" fontId="32" fillId="0" borderId="7" xfId="3" applyNumberFormat="1" applyFont="1" applyFill="1" applyBorder="1" applyAlignment="1">
      <alignment horizontal="center" vertical="center"/>
    </xf>
    <xf numFmtId="3" fontId="29" fillId="0" borderId="12" xfId="3" applyNumberFormat="1" applyFont="1" applyFill="1" applyBorder="1" applyAlignment="1">
      <alignment vertical="center"/>
    </xf>
    <xf numFmtId="3" fontId="29" fillId="0" borderId="31" xfId="3" applyNumberFormat="1" applyFont="1" applyFill="1" applyBorder="1" applyAlignment="1">
      <alignment vertical="center"/>
    </xf>
    <xf numFmtId="3" fontId="29" fillId="0" borderId="44" xfId="3" applyNumberFormat="1" applyFont="1" applyFill="1" applyBorder="1" applyAlignment="1">
      <alignment vertical="center"/>
    </xf>
    <xf numFmtId="3" fontId="29" fillId="0" borderId="63" xfId="3" applyNumberFormat="1" applyFont="1" applyFill="1" applyBorder="1" applyAlignment="1">
      <alignment vertical="center"/>
    </xf>
    <xf numFmtId="38" fontId="29" fillId="0" borderId="12" xfId="3" applyFont="1" applyFill="1" applyBorder="1" applyAlignment="1">
      <alignment horizontal="right" vertical="center"/>
    </xf>
    <xf numFmtId="38" fontId="29" fillId="0" borderId="31" xfId="3" applyFont="1" applyFill="1" applyBorder="1" applyAlignment="1">
      <alignment horizontal="right" vertical="center"/>
    </xf>
    <xf numFmtId="38" fontId="29" fillId="0" borderId="44" xfId="3" applyFont="1" applyFill="1" applyBorder="1" applyAlignment="1">
      <alignment horizontal="right" vertical="center"/>
    </xf>
    <xf numFmtId="38" fontId="29" fillId="0" borderId="63" xfId="3" applyFont="1" applyFill="1" applyBorder="1" applyAlignment="1">
      <alignment horizontal="right" vertical="center"/>
    </xf>
    <xf numFmtId="38" fontId="30" fillId="0" borderId="0" xfId="3" applyFont="1" applyFill="1" applyBorder="1" applyAlignment="1" applyProtection="1">
      <alignment vertical="center"/>
      <protection locked="0"/>
    </xf>
    <xf numFmtId="0" fontId="30" fillId="0" borderId="0" xfId="1" applyFont="1" applyAlignment="1">
      <alignment vertical="center"/>
    </xf>
    <xf numFmtId="0" fontId="17" fillId="0" borderId="52" xfId="2" applyFont="1" applyBorder="1" applyAlignment="1">
      <alignment vertical="center"/>
    </xf>
    <xf numFmtId="0" fontId="17" fillId="0" borderId="14" xfId="2" applyFont="1" applyBorder="1" applyAlignment="1">
      <alignment vertical="center"/>
    </xf>
    <xf numFmtId="0" fontId="17" fillId="0" borderId="52" xfId="2" applyFont="1" applyBorder="1" applyAlignment="1">
      <alignment vertical="center" textRotation="255"/>
    </xf>
    <xf numFmtId="0" fontId="17" fillId="0" borderId="40" xfId="2" quotePrefix="1" applyFont="1" applyBorder="1" applyAlignment="1">
      <alignment vertical="center"/>
    </xf>
    <xf numFmtId="0" fontId="17" fillId="0" borderId="39" xfId="2" applyFont="1" applyBorder="1" applyAlignment="1">
      <alignment vertical="center"/>
    </xf>
    <xf numFmtId="0" fontId="36" fillId="0" borderId="0" xfId="1" applyFont="1" applyBorder="1" applyAlignment="1">
      <alignment horizontal="center" vertical="center"/>
    </xf>
    <xf numFmtId="0" fontId="30" fillId="0" borderId="0" xfId="1" applyFont="1" applyBorder="1" applyAlignment="1">
      <alignment vertical="center"/>
    </xf>
    <xf numFmtId="0" fontId="32" fillId="0" borderId="27" xfId="1" applyFont="1" applyFill="1" applyBorder="1" applyAlignment="1">
      <alignment horizontal="center" vertical="center" wrapText="1"/>
    </xf>
    <xf numFmtId="0" fontId="32" fillId="0" borderId="1" xfId="1" applyFont="1" applyBorder="1" applyAlignment="1">
      <alignment horizontal="center" vertical="center"/>
    </xf>
    <xf numFmtId="0" fontId="32" fillId="0" borderId="25" xfId="1" applyFont="1" applyBorder="1" applyAlignment="1">
      <alignment horizontal="center" vertical="center" textRotation="255" wrapText="1"/>
    </xf>
    <xf numFmtId="0" fontId="32" fillId="0" borderId="26" xfId="2" applyFont="1" applyBorder="1" applyAlignment="1">
      <alignment vertical="center" wrapText="1"/>
    </xf>
    <xf numFmtId="176" fontId="29" fillId="0" borderId="23" xfId="1" applyNumberFormat="1" applyFont="1" applyFill="1" applyBorder="1" applyAlignment="1">
      <alignment vertical="center"/>
    </xf>
    <xf numFmtId="176" fontId="29" fillId="0" borderId="22" xfId="1" applyNumberFormat="1" applyFont="1" applyFill="1" applyBorder="1" applyAlignment="1">
      <alignment vertical="center"/>
    </xf>
    <xf numFmtId="176" fontId="29" fillId="0" borderId="21" xfId="1" applyNumberFormat="1" applyFont="1" applyFill="1" applyBorder="1" applyAlignment="1">
      <alignment vertical="center"/>
    </xf>
    <xf numFmtId="176" fontId="29" fillId="2" borderId="21" xfId="1" applyNumberFormat="1" applyFont="1" applyFill="1" applyBorder="1" applyAlignment="1">
      <alignment vertical="center"/>
    </xf>
    <xf numFmtId="176" fontId="29" fillId="2" borderId="20" xfId="1" applyNumberFormat="1" applyFont="1" applyFill="1" applyBorder="1" applyAlignment="1">
      <alignment vertical="center"/>
    </xf>
    <xf numFmtId="0" fontId="32" fillId="0" borderId="24" xfId="2" applyFont="1" applyBorder="1" applyAlignment="1">
      <alignment vertical="center" wrapText="1"/>
    </xf>
    <xf numFmtId="0" fontId="29" fillId="0" borderId="23" xfId="1" applyFont="1" applyBorder="1" applyAlignment="1">
      <alignment vertical="center" wrapText="1"/>
    </xf>
    <xf numFmtId="0" fontId="29" fillId="0" borderId="22" xfId="1" applyFont="1" applyBorder="1" applyAlignment="1">
      <alignment vertical="center" wrapText="1"/>
    </xf>
    <xf numFmtId="176" fontId="29" fillId="2" borderId="22" xfId="1" applyNumberFormat="1" applyFont="1" applyFill="1" applyBorder="1" applyAlignment="1">
      <alignment vertical="center"/>
    </xf>
    <xf numFmtId="0" fontId="32" fillId="0" borderId="18" xfId="2" applyFont="1" applyBorder="1" applyAlignment="1">
      <alignment vertical="center" wrapText="1"/>
    </xf>
    <xf numFmtId="0" fontId="29" fillId="0" borderId="17" xfId="1" applyFont="1" applyBorder="1" applyAlignment="1">
      <alignment vertical="center" wrapText="1"/>
    </xf>
    <xf numFmtId="0" fontId="29" fillId="0" borderId="16" xfId="1" applyFont="1" applyBorder="1" applyAlignment="1">
      <alignment vertical="center" wrapText="1"/>
    </xf>
    <xf numFmtId="176" fontId="29" fillId="2" borderId="16" xfId="1" applyNumberFormat="1" applyFont="1" applyFill="1" applyBorder="1" applyAlignment="1">
      <alignment vertical="center"/>
    </xf>
    <xf numFmtId="176" fontId="29" fillId="2" borderId="15" xfId="1" applyNumberFormat="1" applyFont="1" applyFill="1" applyBorder="1" applyAlignment="1">
      <alignment vertical="center"/>
    </xf>
    <xf numFmtId="176" fontId="29" fillId="0" borderId="14" xfId="1" applyNumberFormat="1" applyFont="1" applyFill="1" applyBorder="1" applyAlignment="1">
      <alignment vertical="center"/>
    </xf>
    <xf numFmtId="176" fontId="29" fillId="0" borderId="13" xfId="1" applyNumberFormat="1" applyFont="1" applyFill="1" applyBorder="1" applyAlignment="1">
      <alignment vertical="center"/>
    </xf>
    <xf numFmtId="0" fontId="32" fillId="0" borderId="11" xfId="1" applyFont="1" applyBorder="1" applyAlignment="1">
      <alignment vertical="center" wrapText="1"/>
    </xf>
    <xf numFmtId="0" fontId="29" fillId="0" borderId="10" xfId="1" applyFont="1" applyBorder="1" applyAlignment="1">
      <alignment vertical="center" wrapText="1"/>
    </xf>
    <xf numFmtId="0" fontId="29" fillId="0" borderId="9" xfId="1" applyFont="1" applyBorder="1" applyAlignment="1">
      <alignment vertical="center" wrapText="1"/>
    </xf>
    <xf numFmtId="176" fontId="29" fillId="0" borderId="8" xfId="1" applyNumberFormat="1" applyFont="1" applyFill="1" applyBorder="1" applyAlignment="1">
      <alignment vertical="center"/>
    </xf>
    <xf numFmtId="0" fontId="32" fillId="0" borderId="0" xfId="1" applyFont="1" applyBorder="1" applyAlignment="1">
      <alignment horizontal="left" vertical="center"/>
    </xf>
    <xf numFmtId="0" fontId="32" fillId="0" borderId="0" xfId="1" applyFont="1" applyBorder="1" applyAlignment="1">
      <alignment vertical="center" wrapText="1"/>
    </xf>
    <xf numFmtId="0" fontId="29" fillId="0" borderId="0" xfId="1" applyFont="1" applyBorder="1" applyAlignment="1">
      <alignment vertical="center"/>
    </xf>
    <xf numFmtId="0" fontId="32" fillId="0" borderId="4" xfId="1" applyFont="1" applyFill="1" applyBorder="1" applyAlignment="1">
      <alignment vertical="center" wrapText="1"/>
    </xf>
    <xf numFmtId="176" fontId="29" fillId="0" borderId="1" xfId="1" applyNumberFormat="1" applyFont="1" applyFill="1" applyBorder="1" applyAlignment="1">
      <alignment vertical="center"/>
    </xf>
    <xf numFmtId="0" fontId="38" fillId="0" borderId="0" xfId="1" applyFont="1" applyBorder="1" applyAlignment="1">
      <alignment vertical="center"/>
    </xf>
    <xf numFmtId="0" fontId="32" fillId="0" borderId="0" xfId="1" applyFont="1" applyBorder="1" applyAlignment="1">
      <alignment vertical="top"/>
    </xf>
    <xf numFmtId="3" fontId="29" fillId="0" borderId="0" xfId="1" applyNumberFormat="1" applyFont="1" applyBorder="1" applyAlignment="1">
      <alignment vertical="center"/>
    </xf>
    <xf numFmtId="0" fontId="29" fillId="0" borderId="0" xfId="1" applyFont="1" applyBorder="1" applyAlignment="1">
      <alignment vertical="center" wrapText="1"/>
    </xf>
    <xf numFmtId="0" fontId="29" fillId="0" borderId="4" xfId="1" applyFont="1" applyBorder="1" applyAlignment="1">
      <alignment vertical="center"/>
    </xf>
    <xf numFmtId="0" fontId="29" fillId="0" borderId="0" xfId="1" applyFont="1" applyFill="1" applyBorder="1" applyAlignment="1">
      <alignment vertical="center"/>
    </xf>
    <xf numFmtId="0" fontId="29" fillId="0" borderId="0" xfId="1" applyFont="1" applyBorder="1" applyAlignment="1">
      <alignment horizontal="center" vertical="center"/>
    </xf>
    <xf numFmtId="0" fontId="6" fillId="0" borderId="0" xfId="1" applyFont="1" applyAlignment="1">
      <alignment horizontal="center" vertical="center"/>
    </xf>
    <xf numFmtId="0" fontId="33" fillId="0" borderId="0" xfId="1" applyFont="1" applyBorder="1" applyAlignment="1">
      <alignment horizontal="center" vertical="center"/>
    </xf>
    <xf numFmtId="0" fontId="32" fillId="0" borderId="29" xfId="1" applyFont="1" applyBorder="1" applyAlignment="1">
      <alignment horizontal="left" vertical="center" wrapText="1"/>
    </xf>
    <xf numFmtId="0" fontId="32" fillId="0" borderId="28" xfId="1" applyFont="1" applyBorder="1" applyAlignment="1">
      <alignment horizontal="left" vertical="center" wrapText="1"/>
    </xf>
    <xf numFmtId="0" fontId="32" fillId="0" borderId="25" xfId="1" applyFont="1" applyBorder="1" applyAlignment="1">
      <alignment horizontal="center" vertical="center" textRotation="255" wrapText="1"/>
    </xf>
    <xf numFmtId="0" fontId="32" fillId="0" borderId="19" xfId="1" applyFont="1" applyBorder="1" applyAlignment="1">
      <alignment horizontal="center" vertical="center" textRotation="255" wrapText="1"/>
    </xf>
    <xf numFmtId="0" fontId="32" fillId="0" borderId="12" xfId="1" applyFont="1" applyBorder="1" applyAlignment="1">
      <alignment horizontal="center" vertical="center" textRotation="255" wrapText="1"/>
    </xf>
    <xf numFmtId="0" fontId="37" fillId="0" borderId="6" xfId="1" applyFont="1" applyFill="1" applyBorder="1" applyAlignment="1">
      <alignment horizontal="center" vertical="center" wrapText="1"/>
    </xf>
    <xf numFmtId="0" fontId="37" fillId="0" borderId="5" xfId="1" applyFont="1" applyFill="1" applyBorder="1" applyAlignment="1">
      <alignment horizontal="center" vertical="center" wrapText="1"/>
    </xf>
    <xf numFmtId="0" fontId="17" fillId="0" borderId="6" xfId="2" applyFont="1" applyBorder="1" applyAlignment="1">
      <alignment horizontal="center" vertical="center"/>
    </xf>
    <xf numFmtId="0" fontId="17" fillId="0" borderId="32" xfId="2" applyFont="1" applyBorder="1" applyAlignment="1">
      <alignment horizontal="center" vertical="center"/>
    </xf>
    <xf numFmtId="0" fontId="17" fillId="0" borderId="5" xfId="2" applyFont="1" applyBorder="1" applyAlignment="1">
      <alignment horizontal="center" vertical="center"/>
    </xf>
    <xf numFmtId="38" fontId="17" fillId="0" borderId="67" xfId="3" applyFont="1" applyBorder="1" applyAlignment="1">
      <alignment horizontal="center" vertical="center"/>
    </xf>
    <xf numFmtId="38" fontId="17" fillId="0" borderId="63" xfId="3" applyFont="1" applyBorder="1" applyAlignment="1">
      <alignment horizontal="center" vertical="center"/>
    </xf>
    <xf numFmtId="0" fontId="17" fillId="0" borderId="42" xfId="2" quotePrefix="1" applyFont="1" applyBorder="1" applyAlignment="1">
      <alignment horizontal="center" vertical="center"/>
    </xf>
    <xf numFmtId="0" fontId="17" fillId="0" borderId="50" xfId="2" quotePrefix="1" applyFont="1" applyBorder="1" applyAlignment="1">
      <alignment horizontal="center" vertical="center"/>
    </xf>
    <xf numFmtId="0" fontId="17" fillId="0" borderId="56" xfId="2" applyFont="1" applyBorder="1" applyAlignment="1">
      <alignment horizontal="center" vertical="center"/>
    </xf>
    <xf numFmtId="0" fontId="17" fillId="0" borderId="55" xfId="2" applyFont="1" applyBorder="1" applyAlignment="1">
      <alignment horizontal="center" vertical="center"/>
    </xf>
    <xf numFmtId="0" fontId="17" fillId="0" borderId="69" xfId="2" applyFont="1" applyBorder="1" applyAlignment="1">
      <alignment horizontal="center" vertical="center"/>
    </xf>
    <xf numFmtId="0" fontId="17" fillId="0" borderId="25" xfId="2" applyFont="1" applyBorder="1" applyAlignment="1">
      <alignment horizontal="center" vertical="center" textRotation="255"/>
    </xf>
    <xf numFmtId="0" fontId="17" fillId="0" borderId="19" xfId="2" applyFont="1" applyBorder="1" applyAlignment="1">
      <alignment horizontal="center" vertical="center" textRotation="255"/>
    </xf>
    <xf numFmtId="0" fontId="17" fillId="0" borderId="12" xfId="2" applyFont="1" applyBorder="1" applyAlignment="1">
      <alignment horizontal="center" vertical="center" textRotation="255"/>
    </xf>
    <xf numFmtId="0" fontId="17" fillId="0" borderId="42" xfId="2" applyFont="1" applyBorder="1" applyAlignment="1">
      <alignment horizontal="center" vertical="center"/>
    </xf>
    <xf numFmtId="0" fontId="17" fillId="0" borderId="50" xfId="2" applyFont="1" applyBorder="1" applyAlignment="1">
      <alignment horizontal="center" vertical="center"/>
    </xf>
    <xf numFmtId="0" fontId="17" fillId="0" borderId="48" xfId="2" applyFont="1" applyBorder="1" applyAlignment="1">
      <alignment horizontal="center" vertical="center"/>
    </xf>
    <xf numFmtId="0" fontId="17" fillId="0" borderId="47" xfId="2" applyFont="1" applyBorder="1" applyAlignment="1">
      <alignment horizontal="center" vertical="center"/>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39" xfId="2" applyFont="1" applyBorder="1" applyAlignment="1">
      <alignment horizontal="center" vertical="center"/>
    </xf>
    <xf numFmtId="0" fontId="17" fillId="0" borderId="38" xfId="2" applyFont="1" applyBorder="1" applyAlignment="1">
      <alignment horizontal="center" vertical="center"/>
    </xf>
    <xf numFmtId="0" fontId="18" fillId="0" borderId="0" xfId="2" applyFont="1" applyAlignment="1">
      <alignment horizontal="center" vertical="center"/>
    </xf>
    <xf numFmtId="0" fontId="17" fillId="0" borderId="62" xfId="2" applyFont="1" applyBorder="1" applyAlignment="1">
      <alignment horizontal="center" vertical="center"/>
    </xf>
    <xf numFmtId="0" fontId="17" fillId="0" borderId="4" xfId="2" applyFont="1" applyBorder="1" applyAlignment="1">
      <alignment horizontal="center" vertical="center"/>
    </xf>
    <xf numFmtId="0" fontId="17" fillId="0" borderId="61" xfId="2" applyFont="1" applyBorder="1" applyAlignment="1">
      <alignment horizontal="center" vertical="center"/>
    </xf>
    <xf numFmtId="0" fontId="17" fillId="0" borderId="59" xfId="2" applyFont="1" applyBorder="1" applyAlignment="1">
      <alignment horizontal="center" vertical="center"/>
    </xf>
    <xf numFmtId="0" fontId="17" fillId="0" borderId="0" xfId="2" applyFont="1" applyBorder="1" applyAlignment="1">
      <alignment horizontal="center" vertical="center"/>
    </xf>
    <xf numFmtId="0" fontId="17" fillId="0" borderId="60" xfId="2" applyFont="1" applyBorder="1" applyAlignment="1">
      <alignment horizontal="center" vertical="center"/>
    </xf>
    <xf numFmtId="0" fontId="17" fillId="0" borderId="43" xfId="2" applyFont="1" applyBorder="1" applyAlignment="1">
      <alignment horizontal="center" vertical="center"/>
    </xf>
    <xf numFmtId="0" fontId="17" fillId="0" borderId="45" xfId="2" applyFont="1" applyBorder="1" applyAlignment="1">
      <alignment horizontal="center" vertical="center"/>
    </xf>
    <xf numFmtId="0" fontId="17" fillId="0" borderId="57" xfId="2" applyFont="1" applyBorder="1" applyAlignment="1">
      <alignment horizontal="center" vertical="center"/>
    </xf>
    <xf numFmtId="0" fontId="17" fillId="0" borderId="1" xfId="2" applyFont="1" applyBorder="1" applyAlignment="1">
      <alignment horizontal="center" vertical="center"/>
    </xf>
    <xf numFmtId="0" fontId="17" fillId="0" borderId="1" xfId="2" applyFont="1" applyFill="1" applyBorder="1" applyAlignment="1">
      <alignment horizontal="center" vertical="center"/>
    </xf>
    <xf numFmtId="38" fontId="17" fillId="0" borderId="59" xfId="3" applyFont="1" applyBorder="1" applyAlignment="1">
      <alignment horizontal="center" vertical="center"/>
    </xf>
    <xf numFmtId="0" fontId="40" fillId="0" borderId="43" xfId="2" applyFont="1" applyBorder="1" applyAlignment="1">
      <alignment horizontal="center" vertical="center"/>
    </xf>
    <xf numFmtId="38" fontId="17" fillId="0" borderId="58" xfId="3" applyFont="1" applyBorder="1" applyAlignment="1">
      <alignment horizontal="center" vertical="center"/>
    </xf>
    <xf numFmtId="0" fontId="40" fillId="0" borderId="30" xfId="2" applyFont="1" applyBorder="1" applyAlignment="1">
      <alignment horizontal="center" vertical="center"/>
    </xf>
    <xf numFmtId="38" fontId="17" fillId="0" borderId="65" xfId="3" applyFont="1" applyBorder="1" applyAlignment="1">
      <alignment horizontal="center" vertical="center"/>
    </xf>
    <xf numFmtId="38" fontId="17" fillId="0" borderId="94" xfId="3" applyFont="1" applyBorder="1" applyAlignment="1">
      <alignment horizontal="center" vertical="center"/>
    </xf>
    <xf numFmtId="38" fontId="17" fillId="0" borderId="30" xfId="3" applyFont="1" applyBorder="1" applyAlignment="1">
      <alignment horizontal="center" vertical="center"/>
    </xf>
    <xf numFmtId="0" fontId="32" fillId="0" borderId="43" xfId="1" applyFont="1" applyFill="1" applyBorder="1" applyAlignment="1">
      <alignment horizontal="center" vertical="center"/>
    </xf>
    <xf numFmtId="0" fontId="32" fillId="0" borderId="45" xfId="1" applyFont="1" applyFill="1" applyBorder="1" applyAlignment="1">
      <alignment horizontal="center" vertical="center"/>
    </xf>
    <xf numFmtId="0" fontId="32" fillId="0" borderId="70" xfId="1" applyFont="1" applyBorder="1" applyAlignment="1">
      <alignment vertical="center" wrapText="1"/>
    </xf>
    <xf numFmtId="0" fontId="32" fillId="0" borderId="69" xfId="1" applyFont="1" applyBorder="1" applyAlignment="1">
      <alignment vertical="center" wrapText="1"/>
    </xf>
    <xf numFmtId="0" fontId="32" fillId="0" borderId="20" xfId="1" applyFont="1" applyBorder="1" applyAlignment="1">
      <alignment horizontal="center" vertical="center" textRotation="255"/>
    </xf>
    <xf numFmtId="0" fontId="32" fillId="0" borderId="13" xfId="1" applyFont="1" applyBorder="1" applyAlignment="1">
      <alignment horizontal="center" vertical="center" textRotation="255"/>
    </xf>
    <xf numFmtId="0" fontId="32" fillId="0" borderId="64" xfId="1" applyFont="1" applyBorder="1" applyAlignment="1">
      <alignment horizontal="center" vertical="center" textRotation="255"/>
    </xf>
    <xf numFmtId="0" fontId="32" fillId="0" borderId="7" xfId="1" applyFont="1" applyBorder="1" applyAlignment="1">
      <alignment horizontal="center" vertical="center" textRotation="255"/>
    </xf>
    <xf numFmtId="0" fontId="32" fillId="0" borderId="49" xfId="1" applyFont="1" applyFill="1" applyBorder="1" applyAlignment="1">
      <alignment vertical="center" wrapText="1"/>
    </xf>
    <xf numFmtId="0" fontId="32" fillId="0" borderId="50" xfId="1" applyFont="1" applyFill="1" applyBorder="1" applyAlignment="1">
      <alignment vertical="center" wrapText="1"/>
    </xf>
    <xf numFmtId="0" fontId="32" fillId="0" borderId="45" xfId="1" applyFont="1" applyBorder="1" applyAlignment="1">
      <alignment horizontal="center" vertical="center"/>
    </xf>
    <xf numFmtId="0" fontId="32" fillId="0" borderId="67" xfId="1" applyFont="1" applyBorder="1" applyAlignment="1">
      <alignment horizontal="center" vertical="center" textRotation="255"/>
    </xf>
    <xf numFmtId="0" fontId="32" fillId="0" borderId="65" xfId="1" applyFont="1" applyBorder="1" applyAlignment="1">
      <alignment horizontal="center" vertical="center" textRotation="255"/>
    </xf>
    <xf numFmtId="0" fontId="32" fillId="0" borderId="63" xfId="1" applyFont="1" applyBorder="1" applyAlignment="1">
      <alignment horizontal="center" vertical="center" textRotation="255"/>
    </xf>
    <xf numFmtId="0" fontId="32" fillId="0" borderId="62" xfId="1" applyFont="1" applyBorder="1" applyAlignment="1">
      <alignment horizontal="center" vertical="center" textRotation="255"/>
    </xf>
    <xf numFmtId="0" fontId="32" fillId="0" borderId="59" xfId="1" applyFont="1" applyBorder="1" applyAlignment="1">
      <alignment horizontal="center" vertical="center" textRotation="255"/>
    </xf>
    <xf numFmtId="0" fontId="38" fillId="0" borderId="59" xfId="1" applyFont="1" applyBorder="1" applyAlignment="1">
      <alignment horizontal="center" vertical="center" textRotation="255"/>
    </xf>
    <xf numFmtId="0" fontId="38" fillId="0" borderId="43" xfId="1" applyFont="1" applyBorder="1" applyAlignment="1">
      <alignment horizontal="center" vertical="center" textRotation="255"/>
    </xf>
    <xf numFmtId="0" fontId="33" fillId="0" borderId="0" xfId="1" applyFont="1" applyAlignment="1">
      <alignment horizontal="center" vertical="center"/>
    </xf>
    <xf numFmtId="0" fontId="32" fillId="0" borderId="78" xfId="1" applyFont="1" applyBorder="1" applyAlignment="1">
      <alignment horizontal="center" vertical="center" textRotation="255"/>
    </xf>
    <xf numFmtId="0" fontId="32" fillId="0" borderId="43" xfId="1" applyFont="1" applyBorder="1" applyAlignment="1">
      <alignment horizontal="center" vertical="center" textRotation="255"/>
    </xf>
    <xf numFmtId="0" fontId="32" fillId="0" borderId="77" xfId="1" applyFont="1" applyBorder="1" applyAlignment="1">
      <alignment vertical="center" wrapText="1"/>
    </xf>
    <xf numFmtId="0" fontId="32" fillId="0" borderId="76" xfId="1" applyFont="1" applyBorder="1" applyAlignment="1">
      <alignment vertical="center" wrapText="1"/>
    </xf>
    <xf numFmtId="0" fontId="32" fillId="0" borderId="49" xfId="1" applyFont="1" applyBorder="1" applyAlignment="1">
      <alignment vertical="center" wrapText="1"/>
    </xf>
    <xf numFmtId="0" fontId="32" fillId="0" borderId="41" xfId="1" applyFont="1" applyBorder="1" applyAlignment="1">
      <alignment vertical="center" wrapText="1"/>
    </xf>
    <xf numFmtId="0" fontId="32" fillId="0" borderId="49" xfId="1" applyFont="1" applyBorder="1" applyAlignment="1">
      <alignment vertical="center"/>
    </xf>
    <xf numFmtId="0" fontId="32" fillId="0" borderId="41" xfId="1" applyFont="1" applyBorder="1" applyAlignment="1">
      <alignment vertical="center"/>
    </xf>
    <xf numFmtId="0" fontId="32" fillId="0" borderId="32" xfId="1" applyFont="1" applyBorder="1" applyAlignment="1">
      <alignment horizontal="center" vertical="center"/>
    </xf>
    <xf numFmtId="0" fontId="32" fillId="0" borderId="83" xfId="1" applyFont="1" applyBorder="1" applyAlignment="1">
      <alignment horizontal="center" vertical="center"/>
    </xf>
    <xf numFmtId="0" fontId="32" fillId="0" borderId="82" xfId="1" applyFont="1" applyBorder="1" applyAlignment="1">
      <alignment horizontal="center" vertical="center"/>
    </xf>
    <xf numFmtId="0" fontId="32" fillId="0" borderId="81" xfId="1" applyFont="1" applyBorder="1" applyAlignment="1">
      <alignment horizontal="center" vertical="center"/>
    </xf>
    <xf numFmtId="0" fontId="23" fillId="0" borderId="6" xfId="1" applyFont="1" applyBorder="1" applyAlignment="1">
      <alignment horizontal="center" vertical="center"/>
    </xf>
    <xf numFmtId="0" fontId="23" fillId="0" borderId="32" xfId="1" applyFont="1" applyBorder="1" applyAlignment="1">
      <alignment horizontal="center" vertical="center"/>
    </xf>
    <xf numFmtId="0" fontId="23" fillId="0" borderId="5" xfId="1" applyFont="1" applyBorder="1" applyAlignment="1">
      <alignment horizontal="center" vertical="center"/>
    </xf>
    <xf numFmtId="0" fontId="21" fillId="0" borderId="67" xfId="1" applyFont="1" applyBorder="1" applyAlignment="1">
      <alignment horizontal="center" vertical="center"/>
    </xf>
    <xf numFmtId="0" fontId="21" fillId="0" borderId="85" xfId="1" applyFont="1" applyBorder="1" applyAlignment="1">
      <alignment horizontal="center" vertical="center"/>
    </xf>
    <xf numFmtId="0" fontId="14" fillId="0" borderId="0" xfId="1" applyFont="1" applyAlignment="1">
      <alignment horizontal="center" vertical="center"/>
    </xf>
    <xf numFmtId="0" fontId="21" fillId="0" borderId="6" xfId="1" applyFont="1" applyFill="1" applyBorder="1" applyAlignment="1">
      <alignment horizontal="center" vertical="center"/>
    </xf>
    <xf numFmtId="0" fontId="21" fillId="0" borderId="32" xfId="1" applyFont="1" applyFill="1" applyBorder="1" applyAlignment="1">
      <alignment horizontal="center" vertical="center"/>
    </xf>
    <xf numFmtId="0" fontId="21" fillId="0" borderId="5" xfId="1" applyFont="1" applyFill="1" applyBorder="1" applyAlignment="1">
      <alignment horizontal="center" vertical="center"/>
    </xf>
    <xf numFmtId="0" fontId="10" fillId="0" borderId="67" xfId="1" applyFont="1" applyBorder="1" applyAlignment="1">
      <alignment horizontal="center" vertical="center"/>
    </xf>
    <xf numFmtId="0" fontId="10" fillId="0" borderId="85" xfId="1" applyFont="1" applyBorder="1" applyAlignment="1">
      <alignment horizontal="center" vertical="center"/>
    </xf>
    <xf numFmtId="0" fontId="10" fillId="0" borderId="67" xfId="1" applyFont="1" applyBorder="1" applyAlignment="1">
      <alignment horizontal="center" vertical="center" wrapText="1"/>
    </xf>
    <xf numFmtId="0" fontId="10" fillId="0" borderId="85" xfId="1" applyFont="1" applyBorder="1" applyAlignment="1">
      <alignment horizontal="center" vertical="center" wrapText="1"/>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6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61" xfId="1" applyFont="1" applyBorder="1" applyAlignment="1">
      <alignment horizontal="center" vertical="center" wrapText="1"/>
    </xf>
    <xf numFmtId="0" fontId="10" fillId="0" borderId="67" xfId="1" applyFont="1" applyFill="1" applyBorder="1" applyAlignment="1">
      <alignment horizontal="center" vertical="center"/>
    </xf>
    <xf numFmtId="0" fontId="10" fillId="0" borderId="63"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32" xfId="1" applyFont="1" applyFill="1" applyBorder="1" applyAlignment="1">
      <alignment horizontal="center" vertical="center" wrapText="1"/>
    </xf>
    <xf numFmtId="0" fontId="10" fillId="0" borderId="5" xfId="1" applyFont="1" applyFill="1" applyBorder="1" applyAlignment="1">
      <alignment horizontal="center" vertical="center" wrapText="1"/>
    </xf>
    <xf numFmtId="0" fontId="10" fillId="0" borderId="67" xfId="1" applyFont="1" applyFill="1" applyBorder="1" applyAlignment="1">
      <alignment horizontal="center" vertical="center" wrapText="1"/>
    </xf>
    <xf numFmtId="0" fontId="10" fillId="0" borderId="63" xfId="1" applyFont="1" applyFill="1" applyBorder="1" applyAlignment="1">
      <alignment horizontal="center" vertical="center" wrapText="1"/>
    </xf>
    <xf numFmtId="0" fontId="14" fillId="0" borderId="0" xfId="1" applyFont="1" applyFill="1" applyAlignment="1">
      <alignment horizontal="center" vertical="center"/>
    </xf>
    <xf numFmtId="38" fontId="32" fillId="0" borderId="25" xfId="3" applyFont="1" applyFill="1" applyBorder="1" applyAlignment="1">
      <alignment horizontal="center" vertical="center" textRotation="255"/>
    </xf>
    <xf numFmtId="38" fontId="32" fillId="0" borderId="19" xfId="3" applyFont="1" applyFill="1" applyBorder="1" applyAlignment="1">
      <alignment horizontal="center" vertical="center" textRotation="255"/>
    </xf>
    <xf numFmtId="38" fontId="32" fillId="0" borderId="12" xfId="3" applyFont="1" applyFill="1" applyBorder="1" applyAlignment="1">
      <alignment horizontal="center" vertical="center" textRotation="255"/>
    </xf>
    <xf numFmtId="38" fontId="32" fillId="0" borderId="40" xfId="3" applyFont="1" applyFill="1" applyBorder="1" applyAlignment="1" applyProtection="1">
      <alignment vertical="center"/>
      <protection locked="0"/>
    </xf>
    <xf numFmtId="38" fontId="32" fillId="0" borderId="56" xfId="3" applyFont="1" applyFill="1" applyBorder="1" applyAlignment="1" applyProtection="1">
      <alignment vertical="center"/>
      <protection locked="0"/>
    </xf>
    <xf numFmtId="38" fontId="38" fillId="0" borderId="35" xfId="3" applyFont="1" applyFill="1" applyBorder="1" applyAlignment="1" applyProtection="1">
      <alignment horizontal="center" vertical="center" wrapText="1"/>
      <protection locked="0"/>
    </xf>
    <xf numFmtId="38" fontId="38" fillId="0" borderId="53" xfId="3" applyFont="1" applyFill="1" applyBorder="1" applyAlignment="1" applyProtection="1">
      <alignment horizontal="center" vertical="center" wrapText="1"/>
      <protection locked="0"/>
    </xf>
    <xf numFmtId="38" fontId="29" fillId="0" borderId="94" xfId="3" applyFont="1" applyFill="1" applyBorder="1" applyAlignment="1" applyProtection="1">
      <alignment horizontal="center" vertical="center" wrapText="1"/>
      <protection locked="0"/>
    </xf>
    <xf numFmtId="38" fontId="29" fillId="0" borderId="53" xfId="3" applyFont="1" applyFill="1" applyBorder="1" applyAlignment="1" applyProtection="1">
      <alignment horizontal="center" vertical="center" wrapText="1"/>
      <protection locked="0"/>
    </xf>
    <xf numFmtId="38" fontId="29" fillId="0" borderId="35" xfId="3" applyFont="1" applyFill="1" applyBorder="1" applyAlignment="1" applyProtection="1">
      <alignment horizontal="center" vertical="center" wrapText="1"/>
      <protection locked="0"/>
    </xf>
    <xf numFmtId="38" fontId="32" fillId="0" borderId="44" xfId="3" applyFont="1" applyFill="1" applyBorder="1" applyAlignment="1" applyProtection="1">
      <alignment vertical="center"/>
      <protection locked="0"/>
    </xf>
    <xf numFmtId="38" fontId="29" fillId="0" borderId="30" xfId="3" applyFont="1" applyFill="1" applyBorder="1" applyAlignment="1" applyProtection="1">
      <alignment horizontal="center" vertical="center" wrapText="1"/>
      <protection locked="0"/>
    </xf>
    <xf numFmtId="38" fontId="32" fillId="0" borderId="40" xfId="3" applyFont="1" applyFill="1" applyBorder="1" applyAlignment="1" applyProtection="1">
      <alignment vertical="center" wrapText="1"/>
      <protection locked="0"/>
    </xf>
    <xf numFmtId="38" fontId="32" fillId="0" borderId="56" xfId="3" applyFont="1" applyFill="1" applyBorder="1" applyAlignment="1" applyProtection="1">
      <alignment vertical="center" wrapText="1"/>
      <protection locked="0"/>
    </xf>
    <xf numFmtId="38" fontId="29" fillId="0" borderId="35" xfId="3" applyFont="1" applyFill="1" applyBorder="1" applyAlignment="1" applyProtection="1">
      <alignment horizontal="center" vertical="center"/>
      <protection locked="0"/>
    </xf>
    <xf numFmtId="38" fontId="29" fillId="0" borderId="53" xfId="3" applyFont="1" applyFill="1" applyBorder="1" applyAlignment="1" applyProtection="1">
      <alignment horizontal="center" vertical="center"/>
      <protection locked="0"/>
    </xf>
    <xf numFmtId="38" fontId="29" fillId="0" borderId="58" xfId="3" applyFont="1" applyFill="1" applyBorder="1" applyAlignment="1" applyProtection="1">
      <alignment horizontal="center" vertical="center" wrapText="1"/>
      <protection locked="0"/>
    </xf>
    <xf numFmtId="38" fontId="32" fillId="0" borderId="95" xfId="3" applyFont="1" applyFill="1" applyBorder="1" applyAlignment="1" applyProtection="1">
      <alignment vertical="center"/>
      <protection locked="0"/>
    </xf>
    <xf numFmtId="38" fontId="29" fillId="0" borderId="94" xfId="3" applyFont="1" applyFill="1" applyBorder="1" applyAlignment="1" applyProtection="1">
      <alignment horizontal="center" vertical="center"/>
      <protection locked="0"/>
    </xf>
    <xf numFmtId="38" fontId="38" fillId="0" borderId="38" xfId="3" applyFont="1" applyFill="1" applyBorder="1" applyAlignment="1">
      <alignment horizontal="center" vertical="center" wrapText="1"/>
    </xf>
    <xf numFmtId="38" fontId="38" fillId="0" borderId="57" xfId="3" applyFont="1" applyFill="1" applyBorder="1" applyAlignment="1">
      <alignment horizontal="center" vertical="center" wrapText="1"/>
    </xf>
    <xf numFmtId="38" fontId="32" fillId="0" borderId="106" xfId="3" applyFont="1" applyFill="1" applyBorder="1" applyAlignment="1" applyProtection="1">
      <alignment vertical="center" shrinkToFit="1"/>
      <protection locked="0"/>
    </xf>
    <xf numFmtId="38" fontId="32" fillId="0" borderId="56" xfId="3" applyFont="1" applyFill="1" applyBorder="1" applyAlignment="1" applyProtection="1">
      <alignment vertical="center" shrinkToFit="1"/>
      <protection locked="0"/>
    </xf>
    <xf numFmtId="38" fontId="32" fillId="0" borderId="44" xfId="3" applyFont="1" applyFill="1" applyBorder="1" applyAlignment="1" applyProtection="1">
      <alignment vertical="center" wrapText="1"/>
      <protection locked="0"/>
    </xf>
    <xf numFmtId="38" fontId="32" fillId="0" borderId="95" xfId="3" applyFont="1" applyFill="1" applyBorder="1" applyAlignment="1" applyProtection="1">
      <alignment vertical="center" wrapText="1"/>
      <protection locked="0"/>
    </xf>
    <xf numFmtId="38" fontId="33" fillId="0" borderId="0" xfId="3" applyFont="1" applyFill="1" applyAlignment="1">
      <alignment horizontal="center" vertical="center"/>
    </xf>
    <xf numFmtId="38" fontId="32" fillId="0" borderId="62" xfId="3" applyFont="1" applyFill="1" applyBorder="1" applyAlignment="1">
      <alignment horizontal="center" vertical="center"/>
    </xf>
    <xf numFmtId="38" fontId="32" fillId="0" borderId="4" xfId="3" applyFont="1" applyFill="1" applyBorder="1"/>
    <xf numFmtId="38" fontId="32" fillId="0" borderId="43" xfId="3" applyFont="1" applyFill="1" applyBorder="1"/>
    <xf numFmtId="38" fontId="32" fillId="0" borderId="45" xfId="3" applyFont="1" applyFill="1" applyBorder="1"/>
    <xf numFmtId="38" fontId="32" fillId="0" borderId="94" xfId="3" applyFont="1" applyFill="1" applyBorder="1" applyAlignment="1">
      <alignment horizontal="center" vertical="center" wrapText="1"/>
    </xf>
    <xf numFmtId="38" fontId="32" fillId="0" borderId="30" xfId="3" applyFont="1" applyFill="1" applyBorder="1"/>
    <xf numFmtId="38" fontId="32" fillId="0" borderId="93" xfId="3" applyFont="1" applyFill="1" applyBorder="1" applyAlignment="1">
      <alignment horizontal="center" vertical="center" wrapText="1"/>
    </xf>
    <xf numFmtId="38" fontId="32" fillId="0" borderId="92" xfId="3" applyFont="1" applyFill="1" applyBorder="1" applyAlignment="1">
      <alignment horizontal="center" vertical="center" wrapText="1"/>
    </xf>
    <xf numFmtId="38" fontId="32" fillId="0" borderId="67" xfId="3" applyFont="1" applyFill="1" applyBorder="1" applyAlignment="1">
      <alignment horizontal="center" vertical="center" wrapText="1"/>
    </xf>
    <xf numFmtId="38" fontId="32" fillId="0" borderId="63" xfId="3" applyFont="1" applyFill="1" applyBorder="1" applyAlignment="1">
      <alignment horizontal="center" vertical="center"/>
    </xf>
    <xf numFmtId="38" fontId="32" fillId="0" borderId="4" xfId="3" applyFont="1" applyFill="1" applyBorder="1" applyAlignment="1">
      <alignment horizontal="center" vertical="center"/>
    </xf>
    <xf numFmtId="38" fontId="32" fillId="0" borderId="43" xfId="3" applyFont="1" applyFill="1" applyBorder="1" applyAlignment="1">
      <alignment horizontal="center" vertical="center"/>
    </xf>
    <xf numFmtId="38" fontId="32" fillId="0" borderId="45" xfId="3" applyFont="1" applyFill="1" applyBorder="1" applyAlignment="1">
      <alignment horizontal="center" vertical="center"/>
    </xf>
    <xf numFmtId="38" fontId="38" fillId="0" borderId="61" xfId="3" applyFont="1" applyFill="1" applyBorder="1" applyAlignment="1">
      <alignment horizontal="center" vertical="center"/>
    </xf>
    <xf numFmtId="38" fontId="38" fillId="0" borderId="57" xfId="3" applyFont="1" applyFill="1" applyBorder="1" applyAlignment="1">
      <alignment horizontal="center" vertical="center"/>
    </xf>
    <xf numFmtId="38" fontId="32" fillId="0" borderId="51" xfId="3" applyFont="1" applyFill="1" applyBorder="1" applyAlignment="1">
      <alignment horizontal="center" vertical="center" wrapText="1"/>
    </xf>
    <xf numFmtId="38" fontId="32" fillId="0" borderId="39" xfId="3" applyFont="1" applyFill="1" applyBorder="1" applyAlignment="1">
      <alignment horizontal="center" vertical="center" wrapText="1"/>
    </xf>
    <xf numFmtId="38" fontId="32" fillId="0" borderId="43" xfId="3" applyFont="1" applyFill="1" applyBorder="1" applyAlignment="1">
      <alignment horizontal="center" vertical="center" wrapText="1"/>
    </xf>
    <xf numFmtId="38" fontId="32" fillId="0" borderId="45" xfId="3" applyFont="1" applyFill="1" applyBorder="1" applyAlignment="1">
      <alignment horizontal="center" vertical="center" wrapText="1"/>
    </xf>
    <xf numFmtId="38" fontId="32" fillId="0" borderId="54" xfId="3" applyFont="1" applyFill="1" applyBorder="1" applyAlignment="1">
      <alignment horizontal="center" vertical="center" textRotation="255"/>
    </xf>
    <xf numFmtId="38" fontId="38" fillId="0" borderId="94" xfId="3" applyFont="1" applyFill="1" applyBorder="1" applyAlignment="1" applyProtection="1">
      <alignment horizontal="center" vertical="center"/>
      <protection locked="0"/>
    </xf>
    <xf numFmtId="38" fontId="38" fillId="0" borderId="53" xfId="3" applyFont="1" applyFill="1" applyBorder="1" applyAlignment="1" applyProtection="1">
      <alignment horizontal="center" vertical="center"/>
      <protection locked="0"/>
    </xf>
    <xf numFmtId="38" fontId="32" fillId="0" borderId="51" xfId="3" applyFont="1" applyFill="1" applyBorder="1" applyAlignment="1">
      <alignment horizontal="center" vertical="center"/>
    </xf>
    <xf numFmtId="38" fontId="32" fillId="0" borderId="39" xfId="3" applyFont="1" applyFill="1" applyBorder="1" applyAlignment="1">
      <alignment horizontal="center" vertical="center"/>
    </xf>
    <xf numFmtId="38" fontId="38" fillId="0" borderId="38" xfId="3" applyFont="1" applyFill="1" applyBorder="1" applyAlignment="1">
      <alignment horizontal="center" vertical="center"/>
    </xf>
    <xf numFmtId="0" fontId="32" fillId="0" borderId="6" xfId="1" applyFont="1" applyFill="1" applyBorder="1" applyAlignment="1">
      <alignment horizontal="center" vertical="center" wrapText="1"/>
    </xf>
    <xf numFmtId="0" fontId="32" fillId="0" borderId="5" xfId="1" applyFont="1" applyFill="1" applyBorder="1" applyAlignment="1">
      <alignment horizontal="center" vertical="center" wrapText="1"/>
    </xf>
    <xf numFmtId="0" fontId="32" fillId="0" borderId="25" xfId="1" applyFont="1" applyFill="1" applyBorder="1" applyAlignment="1">
      <alignment horizontal="center" vertical="center" wrapText="1"/>
    </xf>
    <xf numFmtId="0" fontId="32" fillId="0" borderId="12" xfId="1" applyFont="1" applyFill="1" applyBorder="1" applyAlignment="1">
      <alignment horizontal="center" vertical="center" wrapText="1"/>
    </xf>
    <xf numFmtId="0" fontId="33" fillId="0" borderId="0" xfId="1" applyFont="1" applyFill="1" applyAlignment="1">
      <alignment horizontal="center" vertical="center"/>
    </xf>
    <xf numFmtId="0" fontId="32" fillId="0" borderId="62" xfId="1" applyFont="1" applyFill="1" applyBorder="1" applyAlignment="1">
      <alignment horizontal="center" vertical="center"/>
    </xf>
    <xf numFmtId="0" fontId="32" fillId="0" borderId="61" xfId="1" applyFont="1" applyFill="1" applyBorder="1" applyAlignment="1">
      <alignment horizontal="center" vertical="center"/>
    </xf>
    <xf numFmtId="0" fontId="32" fillId="0" borderId="57" xfId="1" applyFont="1" applyFill="1" applyBorder="1" applyAlignment="1">
      <alignment horizontal="center" vertical="center"/>
    </xf>
    <xf numFmtId="0" fontId="32" fillId="0" borderId="93" xfId="1" applyFont="1" applyFill="1" applyBorder="1" applyAlignment="1">
      <alignment horizontal="center" vertical="center" wrapText="1"/>
    </xf>
    <xf numFmtId="0" fontId="32" fillId="0" borderId="92" xfId="1" applyFont="1" applyFill="1" applyBorder="1" applyAlignment="1">
      <alignment horizontal="center" vertical="center" wrapText="1"/>
    </xf>
    <xf numFmtId="0" fontId="32" fillId="0" borderId="67" xfId="1" applyFont="1" applyFill="1" applyBorder="1" applyAlignment="1">
      <alignment horizontal="center" vertical="center" wrapText="1"/>
    </xf>
    <xf numFmtId="0" fontId="32" fillId="0" borderId="63"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12" xfId="1" applyFont="1" applyFill="1" applyBorder="1" applyAlignment="1">
      <alignment horizontal="center" vertical="center" wrapText="1"/>
    </xf>
    <xf numFmtId="0" fontId="10" fillId="0" borderId="93" xfId="1" applyFont="1" applyFill="1" applyBorder="1" applyAlignment="1">
      <alignment horizontal="center" vertical="center" wrapText="1"/>
    </xf>
    <xf numFmtId="0" fontId="10" fillId="0" borderId="92" xfId="1" applyFont="1" applyFill="1" applyBorder="1" applyAlignment="1">
      <alignment horizontal="center" vertical="center" wrapText="1"/>
    </xf>
    <xf numFmtId="0" fontId="10" fillId="0" borderId="62" xfId="1" applyFont="1" applyFill="1" applyBorder="1" applyAlignment="1">
      <alignment horizontal="center" vertical="center"/>
    </xf>
    <xf numFmtId="0" fontId="10" fillId="0" borderId="61" xfId="1" applyFont="1" applyFill="1" applyBorder="1" applyAlignment="1">
      <alignment horizontal="center" vertical="center"/>
    </xf>
    <xf numFmtId="0" fontId="10" fillId="0" borderId="43" xfId="1" applyFont="1" applyFill="1" applyBorder="1" applyAlignment="1">
      <alignment horizontal="center" vertical="center"/>
    </xf>
    <xf numFmtId="0" fontId="10" fillId="0" borderId="57" xfId="1" applyFont="1" applyFill="1" applyBorder="1" applyAlignment="1">
      <alignment horizontal="center" vertical="center"/>
    </xf>
    <xf numFmtId="0" fontId="11" fillId="0" borderId="25" xfId="1" applyFont="1" applyFill="1" applyBorder="1" applyAlignment="1">
      <alignment horizontal="center" vertical="center" wrapText="1"/>
    </xf>
    <xf numFmtId="0" fontId="11" fillId="0" borderId="12" xfId="1" applyFont="1" applyFill="1" applyBorder="1" applyAlignment="1">
      <alignment horizontal="center" vertical="center" wrapText="1"/>
    </xf>
    <xf numFmtId="0" fontId="32" fillId="0" borderId="67" xfId="1" applyFont="1" applyFill="1" applyBorder="1" applyAlignment="1">
      <alignment horizontal="center" vertical="center"/>
    </xf>
    <xf numFmtId="0" fontId="32" fillId="0" borderId="63"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32" xfId="1" applyFont="1" applyFill="1" applyBorder="1" applyAlignment="1">
      <alignment horizontal="center" vertical="center"/>
    </xf>
    <xf numFmtId="0" fontId="32" fillId="0" borderId="25" xfId="1" applyFont="1" applyFill="1" applyBorder="1" applyAlignment="1">
      <alignment horizontal="center" vertical="center" textRotation="255"/>
    </xf>
    <xf numFmtId="0" fontId="32" fillId="0" borderId="19" xfId="1" applyFont="1" applyFill="1" applyBorder="1" applyAlignment="1">
      <alignment horizontal="center" vertical="center" textRotation="255"/>
    </xf>
    <xf numFmtId="0" fontId="32" fillId="0" borderId="12" xfId="1" applyFont="1" applyFill="1" applyBorder="1" applyAlignment="1">
      <alignment horizontal="center" vertical="center" textRotation="255"/>
    </xf>
    <xf numFmtId="0" fontId="32" fillId="0" borderId="32" xfId="1" applyFont="1" applyFill="1" applyBorder="1" applyAlignment="1">
      <alignment horizontal="center" vertical="center" wrapText="1"/>
    </xf>
    <xf numFmtId="0" fontId="32" fillId="0" borderId="62" xfId="1" applyFont="1" applyFill="1" applyBorder="1" applyAlignment="1">
      <alignment horizontal="center" vertical="center" textRotation="255"/>
    </xf>
    <xf numFmtId="0" fontId="32" fillId="0" borderId="43" xfId="1" applyFont="1" applyFill="1" applyBorder="1" applyAlignment="1">
      <alignment horizontal="center" vertical="center" textRotation="255"/>
    </xf>
    <xf numFmtId="0" fontId="32" fillId="0" borderId="19" xfId="1" applyFont="1" applyFill="1" applyBorder="1" applyAlignment="1">
      <alignment horizontal="center" vertical="center" wrapText="1"/>
    </xf>
    <xf numFmtId="0" fontId="32" fillId="0" borderId="93" xfId="1" applyFont="1" applyFill="1" applyBorder="1" applyAlignment="1">
      <alignment horizontal="center" vertical="center" shrinkToFit="1"/>
    </xf>
    <xf numFmtId="0" fontId="32" fillId="0" borderId="66" xfId="1" applyFont="1" applyFill="1" applyBorder="1" applyAlignment="1">
      <alignment horizontal="center" vertical="center" shrinkToFit="1"/>
    </xf>
    <xf numFmtId="0" fontId="32" fillId="0" borderId="91" xfId="1" applyFont="1" applyFill="1" applyBorder="1" applyAlignment="1">
      <alignment horizontal="center" vertical="center" shrinkToFit="1"/>
    </xf>
    <xf numFmtId="0" fontId="32" fillId="0" borderId="46" xfId="1" applyFont="1" applyFill="1" applyBorder="1" applyAlignment="1">
      <alignment horizontal="center" vertical="center" shrinkToFit="1"/>
    </xf>
    <xf numFmtId="0" fontId="39" fillId="0" borderId="5" xfId="1" applyFont="1" applyFill="1" applyBorder="1" applyAlignment="1">
      <alignment horizontal="center" vertical="center"/>
    </xf>
    <xf numFmtId="0" fontId="38" fillId="0" borderId="25" xfId="1" applyFont="1" applyFill="1" applyBorder="1" applyAlignment="1">
      <alignment horizontal="center" vertical="center" wrapText="1"/>
    </xf>
    <xf numFmtId="0" fontId="38" fillId="0" borderId="19" xfId="1" applyFont="1" applyFill="1" applyBorder="1" applyAlignment="1">
      <alignment horizontal="center" vertical="center" wrapText="1"/>
    </xf>
    <xf numFmtId="0" fontId="38" fillId="0" borderId="12" xfId="1" applyFont="1" applyFill="1" applyBorder="1" applyAlignment="1">
      <alignment horizontal="center" vertical="center" wrapText="1"/>
    </xf>
    <xf numFmtId="176" fontId="32" fillId="0" borderId="29" xfId="1" applyNumberFormat="1" applyFont="1" applyFill="1" applyBorder="1" applyAlignment="1" applyProtection="1">
      <alignment vertical="center" wrapText="1"/>
    </xf>
    <xf numFmtId="176" fontId="32" fillId="0" borderId="103" xfId="1" applyNumberFormat="1" applyFont="1" applyFill="1" applyBorder="1" applyAlignment="1" applyProtection="1">
      <alignment vertical="center" wrapText="1"/>
    </xf>
    <xf numFmtId="176" fontId="32" fillId="0" borderId="28" xfId="1" applyNumberFormat="1" applyFont="1" applyFill="1" applyBorder="1" applyAlignment="1" applyProtection="1">
      <alignment vertical="center" wrapText="1"/>
    </xf>
    <xf numFmtId="176" fontId="32" fillId="0" borderId="19" xfId="1" applyNumberFormat="1" applyFont="1" applyBorder="1" applyAlignment="1" applyProtection="1">
      <alignment vertical="center" wrapText="1"/>
    </xf>
    <xf numFmtId="176" fontId="32" fillId="0" borderId="54" xfId="1" applyNumberFormat="1" applyFont="1" applyBorder="1" applyAlignment="1" applyProtection="1">
      <alignment vertical="center"/>
    </xf>
    <xf numFmtId="176" fontId="32" fillId="0" borderId="19" xfId="1" applyNumberFormat="1" applyFont="1" applyFill="1" applyBorder="1" applyAlignment="1" applyProtection="1">
      <alignment vertical="center" wrapText="1"/>
    </xf>
    <xf numFmtId="176" fontId="32" fillId="0" borderId="54" xfId="1" applyNumberFormat="1" applyFont="1" applyFill="1" applyBorder="1" applyAlignment="1" applyProtection="1">
      <alignment vertical="center"/>
    </xf>
    <xf numFmtId="176" fontId="32" fillId="0" borderId="37" xfId="1" applyNumberFormat="1" applyFont="1" applyFill="1" applyBorder="1" applyAlignment="1" applyProtection="1">
      <alignment horizontal="left" vertical="center" wrapText="1"/>
    </xf>
    <xf numFmtId="176" fontId="32" fillId="0" borderId="54" xfId="1" applyNumberFormat="1" applyFont="1" applyFill="1" applyBorder="1" applyAlignment="1" applyProtection="1">
      <alignment horizontal="left" vertical="center"/>
    </xf>
    <xf numFmtId="176" fontId="32" fillId="0" borderId="59" xfId="1" applyNumberFormat="1" applyFont="1" applyFill="1" applyBorder="1" applyAlignment="1" applyProtection="1">
      <alignment vertical="center"/>
    </xf>
    <xf numFmtId="0" fontId="31" fillId="0" borderId="45" xfId="1" applyFont="1" applyBorder="1" applyAlignment="1">
      <alignment horizontal="right"/>
    </xf>
  </cellXfs>
  <cellStyles count="5">
    <cellStyle name="パーセント 2" xfId="4" xr:uid="{00000000-0005-0000-0000-000000000000}"/>
    <cellStyle name="桁区切り 2 2" xfId="3" xr:uid="{00000000-0005-0000-0000-000001000000}"/>
    <cellStyle name="標準" xfId="0" builtinId="0"/>
    <cellStyle name="標準 2" xfId="1" xr:uid="{00000000-0005-0000-0000-000003000000}"/>
    <cellStyle name="標準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69850</xdr:colOff>
      <xdr:row>5</xdr:row>
      <xdr:rowOff>0</xdr:rowOff>
    </xdr:from>
    <xdr:to>
      <xdr:col>32</xdr:col>
      <xdr:colOff>527050</xdr:colOff>
      <xdr:row>5</xdr:row>
      <xdr:rowOff>0</xdr:rowOff>
    </xdr:to>
    <xdr:sp macro="" textlink="">
      <xdr:nvSpPr>
        <xdr:cNvPr id="2" name="Text Box 63">
          <a:extLst>
            <a:ext uri="{FF2B5EF4-FFF2-40B4-BE49-F238E27FC236}">
              <a16:creationId xmlns:a16="http://schemas.microsoft.com/office/drawing/2014/main" id="{00000000-0008-0000-0100-000002000000}"/>
            </a:ext>
          </a:extLst>
        </xdr:cNvPr>
        <xdr:cNvSpPr txBox="1">
          <a:spLocks noChangeArrowheads="1"/>
        </xdr:cNvSpPr>
      </xdr:nvSpPr>
      <xdr:spPr bwMode="auto">
        <a:xfrm>
          <a:off x="17672050" y="876300"/>
          <a:ext cx="4572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twoCellAnchor>
    <xdr:from>
      <xdr:col>32</xdr:col>
      <xdr:colOff>69850</xdr:colOff>
      <xdr:row>5</xdr:row>
      <xdr:rowOff>0</xdr:rowOff>
    </xdr:from>
    <xdr:to>
      <xdr:col>32</xdr:col>
      <xdr:colOff>527050</xdr:colOff>
      <xdr:row>5</xdr:row>
      <xdr:rowOff>0</xdr:rowOff>
    </xdr:to>
    <xdr:sp macro="" textlink="">
      <xdr:nvSpPr>
        <xdr:cNvPr id="3" name="Text Box 63">
          <a:extLst>
            <a:ext uri="{FF2B5EF4-FFF2-40B4-BE49-F238E27FC236}">
              <a16:creationId xmlns:a16="http://schemas.microsoft.com/office/drawing/2014/main" id="{00000000-0008-0000-0100-000003000000}"/>
            </a:ext>
          </a:extLst>
        </xdr:cNvPr>
        <xdr:cNvSpPr txBox="1">
          <a:spLocks noChangeArrowheads="1"/>
        </xdr:cNvSpPr>
      </xdr:nvSpPr>
      <xdr:spPr bwMode="auto">
        <a:xfrm>
          <a:off x="17672050" y="876300"/>
          <a:ext cx="457200" cy="0"/>
        </a:xfrm>
        <a:prstGeom prst="rect">
          <a:avLst/>
        </a:prstGeom>
        <a:noFill/>
        <a:ln>
          <a:noFill/>
        </a:ln>
        <a:extLst/>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※★1</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22"/>
  <sheetViews>
    <sheetView showGridLines="0" tabSelected="1" view="pageBreakPreview" zoomScale="60" zoomScaleNormal="100" workbookViewId="0">
      <selection activeCell="C15" sqref="C15"/>
    </sheetView>
  </sheetViews>
  <sheetFormatPr defaultColWidth="8.75" defaultRowHeight="13.5" x14ac:dyDescent="0.15"/>
  <cols>
    <col min="1" max="1" width="2.875" style="1" customWidth="1"/>
    <col min="2" max="2" width="16.25" style="1" customWidth="1"/>
    <col min="3" max="3" width="73.25" style="1" customWidth="1"/>
    <col min="4" max="4" width="2.875" style="1" customWidth="1"/>
    <col min="5" max="16384" width="8.75" style="1"/>
  </cols>
  <sheetData>
    <row r="1" spans="2:3" ht="27.75" customHeight="1" x14ac:dyDescent="0.15">
      <c r="B1" s="657" t="s">
        <v>26</v>
      </c>
      <c r="C1" s="657"/>
    </row>
    <row r="2" spans="2:3" ht="27.2" customHeight="1" thickBot="1" x14ac:dyDescent="0.2">
      <c r="B2" s="8" t="s">
        <v>25</v>
      </c>
      <c r="C2" s="8" t="s">
        <v>24</v>
      </c>
    </row>
    <row r="3" spans="2:3" ht="27.2" customHeight="1" thickTop="1" x14ac:dyDescent="0.15">
      <c r="B3" s="7" t="s">
        <v>23</v>
      </c>
      <c r="C3" s="6" t="s">
        <v>22</v>
      </c>
    </row>
    <row r="4" spans="2:3" ht="27.2" customHeight="1" x14ac:dyDescent="0.15">
      <c r="B4" s="4" t="s">
        <v>21</v>
      </c>
      <c r="C4" s="3" t="s">
        <v>357</v>
      </c>
    </row>
    <row r="5" spans="2:3" ht="27.2" customHeight="1" x14ac:dyDescent="0.15">
      <c r="B5" s="4" t="s">
        <v>20</v>
      </c>
      <c r="C5" s="3" t="s">
        <v>19</v>
      </c>
    </row>
    <row r="6" spans="2:3" ht="27.2" customHeight="1" x14ac:dyDescent="0.15">
      <c r="B6" s="4" t="s">
        <v>18</v>
      </c>
      <c r="C6" s="5" t="s">
        <v>17</v>
      </c>
    </row>
    <row r="7" spans="2:3" ht="27.2" customHeight="1" x14ac:dyDescent="0.15">
      <c r="B7" s="4" t="s">
        <v>16</v>
      </c>
      <c r="C7" s="5" t="s">
        <v>15</v>
      </c>
    </row>
    <row r="8" spans="2:3" ht="27.2" customHeight="1" x14ac:dyDescent="0.15">
      <c r="B8" s="4" t="s">
        <v>14</v>
      </c>
      <c r="C8" s="3" t="s">
        <v>13</v>
      </c>
    </row>
    <row r="9" spans="2:3" ht="27.2" customHeight="1" x14ac:dyDescent="0.15">
      <c r="B9" s="4" t="s">
        <v>12</v>
      </c>
      <c r="C9" s="3" t="s">
        <v>11</v>
      </c>
    </row>
    <row r="10" spans="2:3" ht="27.2" customHeight="1" x14ac:dyDescent="0.15">
      <c r="B10" s="4" t="s">
        <v>10</v>
      </c>
      <c r="C10" s="3" t="s">
        <v>172</v>
      </c>
    </row>
    <row r="11" spans="2:3" ht="27.2" customHeight="1" x14ac:dyDescent="0.15">
      <c r="B11" s="4" t="s">
        <v>9</v>
      </c>
      <c r="C11" s="3" t="s">
        <v>173</v>
      </c>
    </row>
    <row r="12" spans="2:3" ht="27.2" customHeight="1" x14ac:dyDescent="0.15">
      <c r="B12" s="4" t="s">
        <v>8</v>
      </c>
      <c r="C12" s="3" t="s">
        <v>174</v>
      </c>
    </row>
    <row r="13" spans="2:3" ht="27.2" customHeight="1" x14ac:dyDescent="0.15">
      <c r="B13" s="4" t="s">
        <v>7</v>
      </c>
      <c r="C13" s="3" t="s">
        <v>175</v>
      </c>
    </row>
    <row r="14" spans="2:3" ht="27.2" customHeight="1" x14ac:dyDescent="0.15">
      <c r="B14" s="4" t="s">
        <v>6</v>
      </c>
      <c r="C14" s="3" t="s">
        <v>176</v>
      </c>
    </row>
    <row r="15" spans="2:3" ht="27.2" customHeight="1" x14ac:dyDescent="0.15">
      <c r="B15" s="4" t="s">
        <v>5</v>
      </c>
      <c r="C15" s="3" t="s">
        <v>178</v>
      </c>
    </row>
    <row r="16" spans="2:3" ht="27.2" customHeight="1" x14ac:dyDescent="0.15">
      <c r="B16" s="4" t="s">
        <v>4</v>
      </c>
      <c r="C16" s="3" t="s">
        <v>177</v>
      </c>
    </row>
    <row r="17" spans="2:3" ht="27.2" customHeight="1" x14ac:dyDescent="0.15">
      <c r="B17" s="4" t="s">
        <v>3</v>
      </c>
      <c r="C17" s="205" t="s">
        <v>256</v>
      </c>
    </row>
    <row r="18" spans="2:3" ht="27.2" customHeight="1" x14ac:dyDescent="0.15">
      <c r="B18" s="4" t="s">
        <v>1</v>
      </c>
      <c r="C18" s="205" t="s">
        <v>258</v>
      </c>
    </row>
    <row r="19" spans="2:3" ht="27.2" customHeight="1" x14ac:dyDescent="0.15">
      <c r="B19" s="4" t="s">
        <v>261</v>
      </c>
      <c r="C19" s="3" t="s">
        <v>2</v>
      </c>
    </row>
    <row r="20" spans="2:3" ht="27.2" customHeight="1" x14ac:dyDescent="0.15">
      <c r="B20" s="4" t="s">
        <v>262</v>
      </c>
      <c r="C20" s="3" t="s">
        <v>0</v>
      </c>
    </row>
    <row r="22" spans="2:3" x14ac:dyDescent="0.15">
      <c r="B22" s="2" t="s">
        <v>263</v>
      </c>
    </row>
  </sheetData>
  <mergeCells count="1">
    <mergeCell ref="B1:C1"/>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T39"/>
  <sheetViews>
    <sheetView showGridLines="0" view="pageBreakPreview" zoomScale="70" zoomScaleNormal="85" zoomScaleSheetLayoutView="70" workbookViewId="0">
      <selection activeCell="E11" sqref="A1:XFD1048576"/>
    </sheetView>
  </sheetViews>
  <sheetFormatPr defaultColWidth="9" defaultRowHeight="30" customHeight="1" x14ac:dyDescent="0.15"/>
  <cols>
    <col min="1" max="1" width="2.625" style="420" customWidth="1"/>
    <col min="2" max="2" width="4.625" style="418" customWidth="1"/>
    <col min="3" max="3" width="23.625" style="418" customWidth="1"/>
    <col min="4" max="4" width="8.625" style="418" customWidth="1"/>
    <col min="5" max="30" width="9.125" style="420" customWidth="1"/>
    <col min="31" max="31" width="11.125" style="420" customWidth="1"/>
    <col min="32" max="16384" width="9" style="420"/>
  </cols>
  <sheetData>
    <row r="1" spans="2:31" s="393" customFormat="1" ht="30" customHeight="1" x14ac:dyDescent="0.15">
      <c r="B1" s="818" t="s">
        <v>125</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c r="AE1" s="818"/>
    </row>
    <row r="2" spans="2:31" s="393" customFormat="1" ht="20.25" customHeight="1" x14ac:dyDescent="0.15">
      <c r="B2" s="390"/>
      <c r="C2" s="391"/>
      <c r="D2" s="392"/>
      <c r="W2" s="277"/>
      <c r="X2" s="277"/>
      <c r="Y2" s="277"/>
      <c r="Z2" s="277"/>
      <c r="AA2" s="277"/>
      <c r="AB2" s="277"/>
      <c r="AC2" s="277"/>
      <c r="AD2" s="277"/>
      <c r="AE2" s="278" t="s">
        <v>105</v>
      </c>
    </row>
    <row r="3" spans="2:31" ht="20.25" customHeight="1" x14ac:dyDescent="0.15">
      <c r="B3" s="819" t="s">
        <v>63</v>
      </c>
      <c r="C3" s="820"/>
      <c r="D3" s="836" t="s">
        <v>124</v>
      </c>
      <c r="E3" s="822" t="s">
        <v>123</v>
      </c>
      <c r="F3" s="823"/>
      <c r="G3" s="823"/>
      <c r="H3" s="823"/>
      <c r="I3" s="823"/>
      <c r="J3" s="823"/>
      <c r="K3" s="823"/>
      <c r="L3" s="823"/>
      <c r="M3" s="823"/>
      <c r="N3" s="823"/>
      <c r="O3" s="823"/>
      <c r="P3" s="823"/>
      <c r="Q3" s="823"/>
      <c r="R3" s="823"/>
      <c r="S3" s="823"/>
      <c r="T3" s="823"/>
      <c r="U3" s="823"/>
      <c r="V3" s="823"/>
      <c r="W3" s="823"/>
      <c r="X3" s="823"/>
      <c r="Y3" s="823"/>
      <c r="Z3" s="823"/>
      <c r="AA3" s="823"/>
      <c r="AB3" s="823"/>
      <c r="AC3" s="823"/>
      <c r="AD3" s="823"/>
      <c r="AE3" s="836" t="s">
        <v>62</v>
      </c>
    </row>
    <row r="4" spans="2:31" s="418" customFormat="1" ht="30" customHeight="1" x14ac:dyDescent="0.15">
      <c r="B4" s="706"/>
      <c r="C4" s="821"/>
      <c r="D4" s="837"/>
      <c r="E4" s="212" t="s">
        <v>328</v>
      </c>
      <c r="F4" s="212" t="s">
        <v>329</v>
      </c>
      <c r="G4" s="212" t="s">
        <v>330</v>
      </c>
      <c r="H4" s="212" t="s">
        <v>331</v>
      </c>
      <c r="I4" s="212" t="s">
        <v>332</v>
      </c>
      <c r="J4" s="212" t="s">
        <v>333</v>
      </c>
      <c r="K4" s="212" t="s">
        <v>334</v>
      </c>
      <c r="L4" s="212" t="s">
        <v>335</v>
      </c>
      <c r="M4" s="212" t="s">
        <v>336</v>
      </c>
      <c r="N4" s="212" t="s">
        <v>337</v>
      </c>
      <c r="O4" s="212" t="s">
        <v>338</v>
      </c>
      <c r="P4" s="212" t="s">
        <v>339</v>
      </c>
      <c r="Q4" s="212" t="s">
        <v>340</v>
      </c>
      <c r="R4" s="212" t="s">
        <v>341</v>
      </c>
      <c r="S4" s="212" t="s">
        <v>342</v>
      </c>
      <c r="T4" s="212" t="s">
        <v>343</v>
      </c>
      <c r="U4" s="212" t="s">
        <v>344</v>
      </c>
      <c r="V4" s="212" t="s">
        <v>345</v>
      </c>
      <c r="W4" s="212" t="s">
        <v>346</v>
      </c>
      <c r="X4" s="212" t="s">
        <v>347</v>
      </c>
      <c r="Y4" s="212" t="s">
        <v>348</v>
      </c>
      <c r="Z4" s="212" t="s">
        <v>349</v>
      </c>
      <c r="AA4" s="212" t="s">
        <v>350</v>
      </c>
      <c r="AB4" s="212" t="s">
        <v>351</v>
      </c>
      <c r="AC4" s="212" t="s">
        <v>352</v>
      </c>
      <c r="AD4" s="451" t="s">
        <v>353</v>
      </c>
      <c r="AE4" s="837"/>
    </row>
    <row r="5" spans="2:31" ht="26.1" customHeight="1" x14ac:dyDescent="0.15">
      <c r="B5" s="840" t="s">
        <v>122</v>
      </c>
      <c r="C5" s="452"/>
      <c r="D5" s="453"/>
      <c r="E5" s="454"/>
      <c r="F5" s="455"/>
      <c r="G5" s="455"/>
      <c r="H5" s="455"/>
      <c r="I5" s="455"/>
      <c r="J5" s="455"/>
      <c r="K5" s="455"/>
      <c r="L5" s="455"/>
      <c r="M5" s="455"/>
      <c r="N5" s="455"/>
      <c r="O5" s="455"/>
      <c r="P5" s="455"/>
      <c r="Q5" s="455"/>
      <c r="R5" s="455"/>
      <c r="S5" s="455"/>
      <c r="T5" s="455"/>
      <c r="U5" s="455"/>
      <c r="V5" s="455"/>
      <c r="W5" s="455"/>
      <c r="X5" s="455"/>
      <c r="Y5" s="455"/>
      <c r="Z5" s="455"/>
      <c r="AA5" s="455"/>
      <c r="AB5" s="455"/>
      <c r="AC5" s="455"/>
      <c r="AD5" s="455"/>
      <c r="AE5" s="456">
        <f>SUM(E5:AD5)</f>
        <v>0</v>
      </c>
    </row>
    <row r="6" spans="2:31" ht="26.1" customHeight="1" x14ac:dyDescent="0.15">
      <c r="B6" s="841"/>
      <c r="C6" s="457"/>
      <c r="D6" s="458"/>
      <c r="E6" s="459"/>
      <c r="F6" s="460"/>
      <c r="G6" s="460"/>
      <c r="H6" s="460"/>
      <c r="I6" s="460"/>
      <c r="J6" s="460"/>
      <c r="K6" s="460"/>
      <c r="L6" s="460"/>
      <c r="M6" s="460"/>
      <c r="N6" s="460"/>
      <c r="O6" s="460"/>
      <c r="P6" s="460"/>
      <c r="Q6" s="460"/>
      <c r="R6" s="460"/>
      <c r="S6" s="460"/>
      <c r="T6" s="460"/>
      <c r="U6" s="460"/>
      <c r="V6" s="460"/>
      <c r="W6" s="460"/>
      <c r="X6" s="460"/>
      <c r="Y6" s="460"/>
      <c r="Z6" s="460"/>
      <c r="AA6" s="460"/>
      <c r="AB6" s="460"/>
      <c r="AC6" s="460"/>
      <c r="AD6" s="460"/>
      <c r="AE6" s="461">
        <f>SUM(E6:AD6)</f>
        <v>0</v>
      </c>
    </row>
    <row r="7" spans="2:31" ht="26.1" customHeight="1" x14ac:dyDescent="0.15">
      <c r="B7" s="841"/>
      <c r="C7" s="457"/>
      <c r="D7" s="458"/>
      <c r="E7" s="459"/>
      <c r="F7" s="460"/>
      <c r="G7" s="460"/>
      <c r="H7" s="460"/>
      <c r="I7" s="460"/>
      <c r="J7" s="460"/>
      <c r="K7" s="460"/>
      <c r="L7" s="460"/>
      <c r="M7" s="460"/>
      <c r="N7" s="460"/>
      <c r="O7" s="460"/>
      <c r="P7" s="460"/>
      <c r="Q7" s="460"/>
      <c r="R7" s="460"/>
      <c r="S7" s="460"/>
      <c r="T7" s="460"/>
      <c r="U7" s="460"/>
      <c r="V7" s="460"/>
      <c r="W7" s="460"/>
      <c r="X7" s="460"/>
      <c r="Y7" s="460"/>
      <c r="Z7" s="460"/>
      <c r="AA7" s="460"/>
      <c r="AB7" s="460"/>
      <c r="AC7" s="460"/>
      <c r="AD7" s="460"/>
      <c r="AE7" s="461">
        <f t="shared" ref="AE7:AE11" si="0">SUM(E7:AD7)</f>
        <v>0</v>
      </c>
    </row>
    <row r="8" spans="2:31" ht="26.1" customHeight="1" x14ac:dyDescent="0.15">
      <c r="B8" s="841"/>
      <c r="C8" s="457"/>
      <c r="D8" s="458"/>
      <c r="E8" s="459"/>
      <c r="F8" s="460"/>
      <c r="G8" s="460"/>
      <c r="H8" s="460"/>
      <c r="I8" s="460"/>
      <c r="J8" s="460"/>
      <c r="K8" s="460"/>
      <c r="L8" s="460"/>
      <c r="M8" s="460"/>
      <c r="N8" s="460"/>
      <c r="O8" s="460"/>
      <c r="P8" s="460"/>
      <c r="Q8" s="460"/>
      <c r="R8" s="460"/>
      <c r="S8" s="460"/>
      <c r="T8" s="460"/>
      <c r="U8" s="460"/>
      <c r="V8" s="460"/>
      <c r="W8" s="460"/>
      <c r="X8" s="460"/>
      <c r="Y8" s="460"/>
      <c r="Z8" s="460"/>
      <c r="AA8" s="460"/>
      <c r="AB8" s="460"/>
      <c r="AC8" s="460"/>
      <c r="AD8" s="460"/>
      <c r="AE8" s="461">
        <f t="shared" si="0"/>
        <v>0</v>
      </c>
    </row>
    <row r="9" spans="2:31" ht="26.1" customHeight="1" x14ac:dyDescent="0.15">
      <c r="B9" s="841"/>
      <c r="C9" s="462"/>
      <c r="D9" s="458"/>
      <c r="E9" s="459"/>
      <c r="F9" s="460"/>
      <c r="G9" s="460"/>
      <c r="H9" s="460"/>
      <c r="I9" s="460"/>
      <c r="J9" s="460"/>
      <c r="K9" s="460"/>
      <c r="L9" s="460"/>
      <c r="M9" s="460"/>
      <c r="N9" s="460"/>
      <c r="O9" s="460"/>
      <c r="P9" s="460"/>
      <c r="Q9" s="460"/>
      <c r="R9" s="460"/>
      <c r="S9" s="460"/>
      <c r="T9" s="460"/>
      <c r="U9" s="460"/>
      <c r="V9" s="460"/>
      <c r="W9" s="460"/>
      <c r="X9" s="460"/>
      <c r="Y9" s="460"/>
      <c r="Z9" s="460"/>
      <c r="AA9" s="460"/>
      <c r="AB9" s="460"/>
      <c r="AC9" s="460"/>
      <c r="AD9" s="460"/>
      <c r="AE9" s="461">
        <f t="shared" si="0"/>
        <v>0</v>
      </c>
    </row>
    <row r="10" spans="2:31" ht="26.1" customHeight="1" x14ac:dyDescent="0.15">
      <c r="B10" s="841"/>
      <c r="C10" s="462"/>
      <c r="D10" s="458"/>
      <c r="E10" s="459"/>
      <c r="F10" s="460"/>
      <c r="G10" s="460"/>
      <c r="H10" s="460"/>
      <c r="I10" s="460"/>
      <c r="J10" s="460"/>
      <c r="K10" s="460"/>
      <c r="L10" s="460"/>
      <c r="M10" s="460"/>
      <c r="N10" s="460"/>
      <c r="O10" s="460"/>
      <c r="P10" s="460"/>
      <c r="Q10" s="460"/>
      <c r="R10" s="460"/>
      <c r="S10" s="460"/>
      <c r="T10" s="460"/>
      <c r="U10" s="460"/>
      <c r="V10" s="460"/>
      <c r="W10" s="460"/>
      <c r="X10" s="460"/>
      <c r="Y10" s="460"/>
      <c r="Z10" s="460"/>
      <c r="AA10" s="460"/>
      <c r="AB10" s="460"/>
      <c r="AC10" s="460"/>
      <c r="AD10" s="460"/>
      <c r="AE10" s="461">
        <f t="shared" si="0"/>
        <v>0</v>
      </c>
    </row>
    <row r="11" spans="2:31" ht="26.1" customHeight="1" x14ac:dyDescent="0.15">
      <c r="B11" s="841"/>
      <c r="C11" s="462"/>
      <c r="D11" s="458"/>
      <c r="E11" s="459"/>
      <c r="F11" s="460"/>
      <c r="G11" s="460"/>
      <c r="H11" s="460"/>
      <c r="I11" s="460"/>
      <c r="J11" s="460"/>
      <c r="K11" s="460"/>
      <c r="L11" s="460"/>
      <c r="M11" s="460"/>
      <c r="N11" s="460"/>
      <c r="O11" s="460"/>
      <c r="P11" s="460"/>
      <c r="Q11" s="460"/>
      <c r="R11" s="460"/>
      <c r="S11" s="460"/>
      <c r="T11" s="460"/>
      <c r="U11" s="460"/>
      <c r="V11" s="460"/>
      <c r="W11" s="460"/>
      <c r="X11" s="460"/>
      <c r="Y11" s="460"/>
      <c r="Z11" s="460"/>
      <c r="AA11" s="460"/>
      <c r="AB11" s="460"/>
      <c r="AC11" s="460"/>
      <c r="AD11" s="460"/>
      <c r="AE11" s="461">
        <f t="shared" si="0"/>
        <v>0</v>
      </c>
    </row>
    <row r="12" spans="2:31" ht="26.1" customHeight="1" x14ac:dyDescent="0.15">
      <c r="B12" s="841"/>
      <c r="C12" s="462"/>
      <c r="D12" s="458"/>
      <c r="E12" s="459"/>
      <c r="F12" s="460"/>
      <c r="G12" s="460"/>
      <c r="H12" s="460"/>
      <c r="I12" s="460"/>
      <c r="J12" s="460"/>
      <c r="K12" s="460"/>
      <c r="L12" s="460"/>
      <c r="M12" s="460"/>
      <c r="N12" s="460"/>
      <c r="O12" s="460"/>
      <c r="P12" s="460"/>
      <c r="Q12" s="460"/>
      <c r="R12" s="460"/>
      <c r="S12" s="460"/>
      <c r="T12" s="460"/>
      <c r="U12" s="460"/>
      <c r="V12" s="460"/>
      <c r="W12" s="460"/>
      <c r="X12" s="460"/>
      <c r="Y12" s="460"/>
      <c r="Z12" s="460"/>
      <c r="AA12" s="460"/>
      <c r="AB12" s="460"/>
      <c r="AC12" s="460"/>
      <c r="AD12" s="460"/>
      <c r="AE12" s="461">
        <f>SUM(E12:AD12)</f>
        <v>0</v>
      </c>
    </row>
    <row r="13" spans="2:31" ht="26.1" customHeight="1" x14ac:dyDescent="0.15">
      <c r="B13" s="841"/>
      <c r="C13" s="462"/>
      <c r="D13" s="458"/>
      <c r="E13" s="459"/>
      <c r="F13" s="460"/>
      <c r="G13" s="460"/>
      <c r="H13" s="460"/>
      <c r="I13" s="460"/>
      <c r="J13" s="460"/>
      <c r="K13" s="460"/>
      <c r="L13" s="460"/>
      <c r="M13" s="460"/>
      <c r="N13" s="460"/>
      <c r="O13" s="460"/>
      <c r="P13" s="460"/>
      <c r="Q13" s="460"/>
      <c r="R13" s="460"/>
      <c r="S13" s="460"/>
      <c r="T13" s="460"/>
      <c r="U13" s="460"/>
      <c r="V13" s="460"/>
      <c r="W13" s="460"/>
      <c r="X13" s="460"/>
      <c r="Y13" s="460"/>
      <c r="Z13" s="460"/>
      <c r="AA13" s="460"/>
      <c r="AB13" s="460"/>
      <c r="AC13" s="460"/>
      <c r="AD13" s="460"/>
      <c r="AE13" s="461">
        <f>SUM(E13:AD13)</f>
        <v>0</v>
      </c>
    </row>
    <row r="14" spans="2:31" ht="26.1" customHeight="1" x14ac:dyDescent="0.15">
      <c r="B14" s="842"/>
      <c r="C14" s="462"/>
      <c r="D14" s="458"/>
      <c r="E14" s="459"/>
      <c r="F14" s="460"/>
      <c r="G14" s="460"/>
      <c r="H14" s="460"/>
      <c r="I14" s="460"/>
      <c r="J14" s="460"/>
      <c r="K14" s="460"/>
      <c r="L14" s="460"/>
      <c r="M14" s="460"/>
      <c r="N14" s="460"/>
      <c r="O14" s="460"/>
      <c r="P14" s="460"/>
      <c r="Q14" s="460"/>
      <c r="R14" s="460"/>
      <c r="S14" s="460"/>
      <c r="T14" s="460"/>
      <c r="U14" s="460"/>
      <c r="V14" s="460"/>
      <c r="W14" s="460"/>
      <c r="X14" s="460"/>
      <c r="Y14" s="460"/>
      <c r="Z14" s="460"/>
      <c r="AA14" s="460"/>
      <c r="AB14" s="460"/>
      <c r="AC14" s="460"/>
      <c r="AD14" s="460"/>
      <c r="AE14" s="461">
        <f>SUM(E14:AD14)</f>
        <v>0</v>
      </c>
    </row>
    <row r="15" spans="2:31" ht="26.1" customHeight="1" x14ac:dyDescent="0.15">
      <c r="B15" s="838" t="s">
        <v>98</v>
      </c>
      <c r="C15" s="839"/>
      <c r="D15" s="463"/>
      <c r="E15" s="464">
        <f t="shared" ref="E15:W15" si="1">SUM(E5:E14)</f>
        <v>0</v>
      </c>
      <c r="F15" s="465">
        <f t="shared" si="1"/>
        <v>0</v>
      </c>
      <c r="G15" s="465">
        <f t="shared" si="1"/>
        <v>0</v>
      </c>
      <c r="H15" s="465">
        <f t="shared" si="1"/>
        <v>0</v>
      </c>
      <c r="I15" s="465">
        <f t="shared" si="1"/>
        <v>0</v>
      </c>
      <c r="J15" s="465">
        <f t="shared" si="1"/>
        <v>0</v>
      </c>
      <c r="K15" s="465">
        <f t="shared" si="1"/>
        <v>0</v>
      </c>
      <c r="L15" s="465">
        <f t="shared" si="1"/>
        <v>0</v>
      </c>
      <c r="M15" s="465">
        <f t="shared" si="1"/>
        <v>0</v>
      </c>
      <c r="N15" s="465">
        <f t="shared" si="1"/>
        <v>0</v>
      </c>
      <c r="O15" s="465">
        <f t="shared" si="1"/>
        <v>0</v>
      </c>
      <c r="P15" s="465">
        <f t="shared" si="1"/>
        <v>0</v>
      </c>
      <c r="Q15" s="465">
        <f t="shared" si="1"/>
        <v>0</v>
      </c>
      <c r="R15" s="465">
        <f t="shared" si="1"/>
        <v>0</v>
      </c>
      <c r="S15" s="465">
        <f t="shared" si="1"/>
        <v>0</v>
      </c>
      <c r="T15" s="465">
        <f t="shared" si="1"/>
        <v>0</v>
      </c>
      <c r="U15" s="465">
        <f t="shared" si="1"/>
        <v>0</v>
      </c>
      <c r="V15" s="465">
        <f t="shared" si="1"/>
        <v>0</v>
      </c>
      <c r="W15" s="465">
        <f t="shared" si="1"/>
        <v>0</v>
      </c>
      <c r="X15" s="465">
        <f t="shared" ref="X15:AD15" si="2">SUM(X5:X14)</f>
        <v>0</v>
      </c>
      <c r="Y15" s="465">
        <f t="shared" si="2"/>
        <v>0</v>
      </c>
      <c r="Z15" s="465">
        <f t="shared" si="2"/>
        <v>0</v>
      </c>
      <c r="AA15" s="465">
        <f t="shared" si="2"/>
        <v>0</v>
      </c>
      <c r="AB15" s="465">
        <f t="shared" si="2"/>
        <v>0</v>
      </c>
      <c r="AC15" s="465">
        <f t="shared" si="2"/>
        <v>0</v>
      </c>
      <c r="AD15" s="465">
        <f t="shared" si="2"/>
        <v>0</v>
      </c>
      <c r="AE15" s="466">
        <f>SUM(AE5:AE14)</f>
        <v>0</v>
      </c>
    </row>
    <row r="16" spans="2:31" ht="26.1" customHeight="1" x14ac:dyDescent="0.15">
      <c r="B16" s="840" t="s">
        <v>121</v>
      </c>
      <c r="C16" s="467"/>
      <c r="D16" s="468" t="s">
        <v>119</v>
      </c>
      <c r="E16" s="469"/>
      <c r="F16" s="470"/>
      <c r="G16" s="470"/>
      <c r="H16" s="470"/>
      <c r="I16" s="470"/>
      <c r="J16" s="470"/>
      <c r="K16" s="470"/>
      <c r="L16" s="470"/>
      <c r="M16" s="470"/>
      <c r="N16" s="470"/>
      <c r="O16" s="470"/>
      <c r="P16" s="470"/>
      <c r="Q16" s="470"/>
      <c r="R16" s="470"/>
      <c r="S16" s="470"/>
      <c r="T16" s="470"/>
      <c r="U16" s="470"/>
      <c r="V16" s="470"/>
      <c r="W16" s="470"/>
      <c r="X16" s="470"/>
      <c r="Y16" s="470"/>
      <c r="Z16" s="470"/>
      <c r="AA16" s="470"/>
      <c r="AB16" s="470"/>
      <c r="AC16" s="470"/>
      <c r="AD16" s="470"/>
      <c r="AE16" s="471">
        <f t="shared" ref="AE16:AE24" si="3">SUM(E16:AD16)</f>
        <v>0</v>
      </c>
    </row>
    <row r="17" spans="2:46" ht="26.1" customHeight="1" x14ac:dyDescent="0.15">
      <c r="B17" s="841"/>
      <c r="C17" s="467"/>
      <c r="D17" s="472" t="s">
        <v>119</v>
      </c>
      <c r="E17" s="459"/>
      <c r="F17" s="460"/>
      <c r="G17" s="460"/>
      <c r="H17" s="460"/>
      <c r="I17" s="460"/>
      <c r="J17" s="460"/>
      <c r="K17" s="460"/>
      <c r="L17" s="460"/>
      <c r="M17" s="460"/>
      <c r="N17" s="460"/>
      <c r="O17" s="460"/>
      <c r="P17" s="460"/>
      <c r="Q17" s="460"/>
      <c r="R17" s="460"/>
      <c r="S17" s="460"/>
      <c r="T17" s="460"/>
      <c r="U17" s="460"/>
      <c r="V17" s="460"/>
      <c r="W17" s="460"/>
      <c r="X17" s="460"/>
      <c r="Y17" s="460"/>
      <c r="Z17" s="460"/>
      <c r="AA17" s="460"/>
      <c r="AB17" s="460"/>
      <c r="AC17" s="460"/>
      <c r="AD17" s="460"/>
      <c r="AE17" s="461">
        <f t="shared" si="3"/>
        <v>0</v>
      </c>
    </row>
    <row r="18" spans="2:46" ht="26.1" customHeight="1" x14ac:dyDescent="0.15">
      <c r="B18" s="841"/>
      <c r="C18" s="467"/>
      <c r="D18" s="472" t="s">
        <v>119</v>
      </c>
      <c r="E18" s="459"/>
      <c r="F18" s="460"/>
      <c r="G18" s="460"/>
      <c r="H18" s="460"/>
      <c r="I18" s="460"/>
      <c r="J18" s="460"/>
      <c r="K18" s="460"/>
      <c r="L18" s="460"/>
      <c r="M18" s="460"/>
      <c r="N18" s="460"/>
      <c r="O18" s="460"/>
      <c r="P18" s="460"/>
      <c r="Q18" s="460"/>
      <c r="R18" s="460"/>
      <c r="S18" s="460"/>
      <c r="T18" s="460"/>
      <c r="U18" s="460"/>
      <c r="V18" s="460"/>
      <c r="W18" s="460"/>
      <c r="X18" s="460"/>
      <c r="Y18" s="460"/>
      <c r="Z18" s="460"/>
      <c r="AA18" s="460"/>
      <c r="AB18" s="460"/>
      <c r="AC18" s="460"/>
      <c r="AD18" s="460"/>
      <c r="AE18" s="461">
        <f t="shared" si="3"/>
        <v>0</v>
      </c>
    </row>
    <row r="19" spans="2:46" ht="26.1" customHeight="1" x14ac:dyDescent="0.15">
      <c r="B19" s="841"/>
      <c r="C19" s="467"/>
      <c r="D19" s="472" t="s">
        <v>119</v>
      </c>
      <c r="E19" s="459"/>
      <c r="F19" s="460"/>
      <c r="G19" s="460"/>
      <c r="H19" s="460"/>
      <c r="I19" s="460"/>
      <c r="J19" s="460"/>
      <c r="K19" s="460"/>
      <c r="L19" s="460"/>
      <c r="M19" s="460"/>
      <c r="N19" s="460"/>
      <c r="O19" s="460"/>
      <c r="P19" s="460"/>
      <c r="Q19" s="460"/>
      <c r="R19" s="460"/>
      <c r="S19" s="460"/>
      <c r="T19" s="460"/>
      <c r="U19" s="460"/>
      <c r="V19" s="460"/>
      <c r="W19" s="460"/>
      <c r="X19" s="460"/>
      <c r="Y19" s="460"/>
      <c r="Z19" s="460"/>
      <c r="AA19" s="460"/>
      <c r="AB19" s="460"/>
      <c r="AC19" s="460"/>
      <c r="AD19" s="460"/>
      <c r="AE19" s="461">
        <f t="shared" si="3"/>
        <v>0</v>
      </c>
    </row>
    <row r="20" spans="2:46" ht="26.1" customHeight="1" x14ac:dyDescent="0.15">
      <c r="B20" s="841"/>
      <c r="C20" s="467"/>
      <c r="D20" s="472" t="s">
        <v>119</v>
      </c>
      <c r="E20" s="459"/>
      <c r="F20" s="460"/>
      <c r="G20" s="460"/>
      <c r="H20" s="460"/>
      <c r="I20" s="460"/>
      <c r="J20" s="460"/>
      <c r="K20" s="460"/>
      <c r="L20" s="460"/>
      <c r="M20" s="460"/>
      <c r="N20" s="460"/>
      <c r="O20" s="460"/>
      <c r="P20" s="460"/>
      <c r="Q20" s="460"/>
      <c r="R20" s="460"/>
      <c r="S20" s="460"/>
      <c r="T20" s="460"/>
      <c r="U20" s="460"/>
      <c r="V20" s="460"/>
      <c r="W20" s="460"/>
      <c r="X20" s="460"/>
      <c r="Y20" s="460"/>
      <c r="Z20" s="460"/>
      <c r="AA20" s="460"/>
      <c r="AB20" s="460"/>
      <c r="AC20" s="460"/>
      <c r="AD20" s="460"/>
      <c r="AE20" s="461">
        <f t="shared" si="3"/>
        <v>0</v>
      </c>
    </row>
    <row r="21" spans="2:46" ht="26.1" customHeight="1" x14ac:dyDescent="0.15">
      <c r="B21" s="841"/>
      <c r="C21" s="467"/>
      <c r="D21" s="472" t="s">
        <v>119</v>
      </c>
      <c r="E21" s="459"/>
      <c r="F21" s="460"/>
      <c r="G21" s="473" t="s">
        <v>120</v>
      </c>
      <c r="H21" s="460"/>
      <c r="I21" s="460"/>
      <c r="J21" s="460"/>
      <c r="K21" s="460"/>
      <c r="L21" s="460"/>
      <c r="M21" s="460"/>
      <c r="N21" s="460"/>
      <c r="O21" s="460"/>
      <c r="P21" s="460"/>
      <c r="Q21" s="460"/>
      <c r="R21" s="460"/>
      <c r="S21" s="460"/>
      <c r="T21" s="460"/>
      <c r="U21" s="460"/>
      <c r="V21" s="460"/>
      <c r="W21" s="460"/>
      <c r="X21" s="460"/>
      <c r="Y21" s="460"/>
      <c r="Z21" s="460"/>
      <c r="AA21" s="460"/>
      <c r="AB21" s="460"/>
      <c r="AC21" s="460"/>
      <c r="AD21" s="460"/>
      <c r="AE21" s="461">
        <f t="shared" si="3"/>
        <v>0</v>
      </c>
    </row>
    <row r="22" spans="2:46" ht="26.1" customHeight="1" x14ac:dyDescent="0.15">
      <c r="B22" s="841"/>
      <c r="C22" s="467"/>
      <c r="D22" s="472" t="s">
        <v>119</v>
      </c>
      <c r="E22" s="459"/>
      <c r="F22" s="460"/>
      <c r="G22" s="460"/>
      <c r="H22" s="460"/>
      <c r="I22" s="460"/>
      <c r="J22" s="460"/>
      <c r="K22" s="460"/>
      <c r="L22" s="460"/>
      <c r="M22" s="460"/>
      <c r="N22" s="460"/>
      <c r="O22" s="460"/>
      <c r="P22" s="460"/>
      <c r="Q22" s="460"/>
      <c r="R22" s="460"/>
      <c r="S22" s="460"/>
      <c r="T22" s="460"/>
      <c r="U22" s="460"/>
      <c r="V22" s="460"/>
      <c r="W22" s="460"/>
      <c r="X22" s="460"/>
      <c r="Y22" s="460"/>
      <c r="Z22" s="460"/>
      <c r="AA22" s="460"/>
      <c r="AB22" s="460"/>
      <c r="AC22" s="460"/>
      <c r="AD22" s="460"/>
      <c r="AE22" s="461">
        <f t="shared" si="3"/>
        <v>0</v>
      </c>
    </row>
    <row r="23" spans="2:46" ht="26.1" customHeight="1" x14ac:dyDescent="0.15">
      <c r="B23" s="841"/>
      <c r="C23" s="467"/>
      <c r="D23" s="472" t="s">
        <v>119</v>
      </c>
      <c r="E23" s="459"/>
      <c r="F23" s="460"/>
      <c r="G23" s="460"/>
      <c r="H23" s="460"/>
      <c r="I23" s="460"/>
      <c r="J23" s="460"/>
      <c r="K23" s="460"/>
      <c r="L23" s="460"/>
      <c r="M23" s="460"/>
      <c r="N23" s="460"/>
      <c r="O23" s="460"/>
      <c r="P23" s="460"/>
      <c r="Q23" s="460"/>
      <c r="R23" s="460"/>
      <c r="S23" s="460"/>
      <c r="T23" s="460"/>
      <c r="U23" s="460"/>
      <c r="V23" s="460"/>
      <c r="W23" s="460"/>
      <c r="X23" s="460"/>
      <c r="Y23" s="460"/>
      <c r="Z23" s="460"/>
      <c r="AA23" s="460"/>
      <c r="AB23" s="460"/>
      <c r="AC23" s="460"/>
      <c r="AD23" s="460"/>
      <c r="AE23" s="461">
        <f t="shared" si="3"/>
        <v>0</v>
      </c>
    </row>
    <row r="24" spans="2:46" ht="26.1" customHeight="1" x14ac:dyDescent="0.15">
      <c r="B24" s="842"/>
      <c r="C24" s="467"/>
      <c r="D24" s="472" t="s">
        <v>119</v>
      </c>
      <c r="E24" s="459"/>
      <c r="F24" s="460"/>
      <c r="G24" s="460"/>
      <c r="H24" s="460"/>
      <c r="I24" s="460"/>
      <c r="J24" s="460"/>
      <c r="K24" s="460"/>
      <c r="L24" s="460"/>
      <c r="M24" s="460"/>
      <c r="N24" s="460"/>
      <c r="O24" s="460"/>
      <c r="P24" s="460"/>
      <c r="Q24" s="460"/>
      <c r="R24" s="460"/>
      <c r="S24" s="460"/>
      <c r="T24" s="460"/>
      <c r="U24" s="460"/>
      <c r="V24" s="460"/>
      <c r="W24" s="460"/>
      <c r="X24" s="460"/>
      <c r="Y24" s="460"/>
      <c r="Z24" s="460"/>
      <c r="AA24" s="460"/>
      <c r="AB24" s="460"/>
      <c r="AC24" s="460"/>
      <c r="AD24" s="460"/>
      <c r="AE24" s="461">
        <f t="shared" si="3"/>
        <v>0</v>
      </c>
    </row>
    <row r="25" spans="2:46" ht="26.1" customHeight="1" x14ac:dyDescent="0.15">
      <c r="B25" s="814" t="s">
        <v>98</v>
      </c>
      <c r="C25" s="843"/>
      <c r="D25" s="474"/>
      <c r="E25" s="464">
        <f t="shared" ref="E25:W25" si="4">SUM(E16:E24)</f>
        <v>0</v>
      </c>
      <c r="F25" s="465">
        <f t="shared" si="4"/>
        <v>0</v>
      </c>
      <c r="G25" s="465">
        <f t="shared" si="4"/>
        <v>0</v>
      </c>
      <c r="H25" s="465">
        <f t="shared" si="4"/>
        <v>0</v>
      </c>
      <c r="I25" s="465">
        <f t="shared" si="4"/>
        <v>0</v>
      </c>
      <c r="J25" s="465">
        <f t="shared" si="4"/>
        <v>0</v>
      </c>
      <c r="K25" s="465">
        <f t="shared" si="4"/>
        <v>0</v>
      </c>
      <c r="L25" s="465">
        <f t="shared" si="4"/>
        <v>0</v>
      </c>
      <c r="M25" s="465">
        <f t="shared" si="4"/>
        <v>0</v>
      </c>
      <c r="N25" s="465">
        <f t="shared" si="4"/>
        <v>0</v>
      </c>
      <c r="O25" s="465">
        <f t="shared" si="4"/>
        <v>0</v>
      </c>
      <c r="P25" s="465">
        <f t="shared" si="4"/>
        <v>0</v>
      </c>
      <c r="Q25" s="465">
        <f t="shared" si="4"/>
        <v>0</v>
      </c>
      <c r="R25" s="465">
        <f t="shared" si="4"/>
        <v>0</v>
      </c>
      <c r="S25" s="465">
        <f t="shared" si="4"/>
        <v>0</v>
      </c>
      <c r="T25" s="465">
        <f t="shared" si="4"/>
        <v>0</v>
      </c>
      <c r="U25" s="465">
        <f t="shared" si="4"/>
        <v>0</v>
      </c>
      <c r="V25" s="465">
        <f t="shared" si="4"/>
        <v>0</v>
      </c>
      <c r="W25" s="465">
        <f t="shared" si="4"/>
        <v>0</v>
      </c>
      <c r="X25" s="465">
        <f t="shared" ref="X25:AD25" si="5">SUM(X16:X24)</f>
        <v>0</v>
      </c>
      <c r="Y25" s="465">
        <f t="shared" si="5"/>
        <v>0</v>
      </c>
      <c r="Z25" s="465">
        <f t="shared" si="5"/>
        <v>0</v>
      </c>
      <c r="AA25" s="465">
        <f t="shared" si="5"/>
        <v>0</v>
      </c>
      <c r="AB25" s="465">
        <f t="shared" si="5"/>
        <v>0</v>
      </c>
      <c r="AC25" s="465">
        <f t="shared" si="5"/>
        <v>0</v>
      </c>
      <c r="AD25" s="465">
        <f t="shared" si="5"/>
        <v>0</v>
      </c>
      <c r="AE25" s="466">
        <f>SUM(AE16:AE24)</f>
        <v>0</v>
      </c>
    </row>
    <row r="26" spans="2:46" ht="22.35" customHeight="1" x14ac:dyDescent="0.15">
      <c r="B26" s="844" t="s">
        <v>118</v>
      </c>
      <c r="C26" s="475"/>
      <c r="D26" s="476"/>
      <c r="E26" s="477"/>
      <c r="F26" s="478"/>
      <c r="G26" s="478"/>
      <c r="H26" s="478"/>
      <c r="I26" s="478"/>
      <c r="J26" s="478"/>
      <c r="K26" s="478"/>
      <c r="L26" s="478"/>
      <c r="M26" s="478"/>
      <c r="N26" s="478"/>
      <c r="O26" s="478"/>
      <c r="P26" s="478"/>
      <c r="Q26" s="478"/>
      <c r="R26" s="478"/>
      <c r="S26" s="478"/>
      <c r="T26" s="478"/>
      <c r="U26" s="478"/>
      <c r="V26" s="478"/>
      <c r="W26" s="478"/>
      <c r="X26" s="478"/>
      <c r="Y26" s="478"/>
      <c r="Z26" s="478"/>
      <c r="AA26" s="478"/>
      <c r="AB26" s="478"/>
      <c r="AC26" s="478"/>
      <c r="AD26" s="478"/>
      <c r="AE26" s="461">
        <f>SUM(E26:AD26)</f>
        <v>0</v>
      </c>
      <c r="AF26" s="479"/>
      <c r="AG26" s="479"/>
      <c r="AH26" s="479"/>
      <c r="AI26" s="479"/>
      <c r="AJ26" s="479"/>
      <c r="AK26" s="479"/>
      <c r="AL26" s="479"/>
      <c r="AM26" s="479"/>
      <c r="AN26" s="479"/>
      <c r="AO26" s="479"/>
      <c r="AP26" s="479"/>
      <c r="AQ26" s="479"/>
      <c r="AR26" s="479"/>
      <c r="AS26" s="479"/>
      <c r="AT26" s="479"/>
    </row>
    <row r="27" spans="2:46" ht="22.35" customHeight="1" x14ac:dyDescent="0.15">
      <c r="B27" s="845"/>
      <c r="C27" s="480"/>
      <c r="D27" s="481"/>
      <c r="E27" s="482"/>
      <c r="F27" s="483"/>
      <c r="G27" s="483"/>
      <c r="H27" s="483"/>
      <c r="I27" s="483"/>
      <c r="J27" s="483"/>
      <c r="K27" s="483"/>
      <c r="L27" s="483"/>
      <c r="M27" s="483"/>
      <c r="N27" s="483"/>
      <c r="O27" s="483"/>
      <c r="P27" s="483"/>
      <c r="Q27" s="483"/>
      <c r="R27" s="483"/>
      <c r="S27" s="483"/>
      <c r="T27" s="483"/>
      <c r="U27" s="483"/>
      <c r="V27" s="483"/>
      <c r="W27" s="483"/>
      <c r="X27" s="483"/>
      <c r="Y27" s="483"/>
      <c r="Z27" s="483"/>
      <c r="AA27" s="483"/>
      <c r="AB27" s="483"/>
      <c r="AC27" s="483"/>
      <c r="AD27" s="483"/>
      <c r="AE27" s="461">
        <f>SUM(E27:AD27)</f>
        <v>0</v>
      </c>
      <c r="AF27" s="479"/>
      <c r="AG27" s="479"/>
      <c r="AH27" s="479"/>
      <c r="AI27" s="479"/>
      <c r="AJ27" s="479"/>
      <c r="AK27" s="479"/>
      <c r="AL27" s="479"/>
      <c r="AM27" s="479"/>
      <c r="AN27" s="479"/>
      <c r="AO27" s="479"/>
      <c r="AP27" s="479"/>
      <c r="AQ27" s="479"/>
      <c r="AR27" s="479"/>
      <c r="AS27" s="479"/>
      <c r="AT27" s="479"/>
    </row>
    <row r="28" spans="2:46" ht="22.35" customHeight="1" x14ac:dyDescent="0.15">
      <c r="B28" s="838" t="s">
        <v>117</v>
      </c>
      <c r="C28" s="839"/>
      <c r="D28" s="484"/>
      <c r="E28" s="485"/>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66">
        <f>SUM(AE19:AE27)</f>
        <v>0</v>
      </c>
      <c r="AF28" s="479"/>
      <c r="AG28" s="479"/>
      <c r="AH28" s="479"/>
      <c r="AI28" s="479"/>
      <c r="AJ28" s="479"/>
      <c r="AK28" s="479"/>
      <c r="AL28" s="479"/>
      <c r="AM28" s="479"/>
      <c r="AN28" s="479"/>
      <c r="AO28" s="479"/>
      <c r="AP28" s="479"/>
      <c r="AQ28" s="479"/>
      <c r="AR28" s="479"/>
      <c r="AS28" s="479"/>
      <c r="AT28" s="479"/>
    </row>
    <row r="29" spans="2:46" ht="26.1" customHeight="1" x14ac:dyDescent="0.15">
      <c r="B29" s="838" t="s">
        <v>116</v>
      </c>
      <c r="C29" s="839"/>
      <c r="D29" s="463"/>
      <c r="E29" s="464">
        <f t="shared" ref="E29:W29" si="6">E15+E25</f>
        <v>0</v>
      </c>
      <c r="F29" s="465">
        <f t="shared" si="6"/>
        <v>0</v>
      </c>
      <c r="G29" s="465">
        <f t="shared" si="6"/>
        <v>0</v>
      </c>
      <c r="H29" s="465">
        <f t="shared" si="6"/>
        <v>0</v>
      </c>
      <c r="I29" s="465">
        <f t="shared" si="6"/>
        <v>0</v>
      </c>
      <c r="J29" s="465">
        <f t="shared" si="6"/>
        <v>0</v>
      </c>
      <c r="K29" s="465">
        <f t="shared" si="6"/>
        <v>0</v>
      </c>
      <c r="L29" s="465">
        <f t="shared" si="6"/>
        <v>0</v>
      </c>
      <c r="M29" s="465">
        <f t="shared" si="6"/>
        <v>0</v>
      </c>
      <c r="N29" s="465">
        <f t="shared" si="6"/>
        <v>0</v>
      </c>
      <c r="O29" s="465">
        <f t="shared" si="6"/>
        <v>0</v>
      </c>
      <c r="P29" s="465">
        <f t="shared" si="6"/>
        <v>0</v>
      </c>
      <c r="Q29" s="465">
        <f t="shared" si="6"/>
        <v>0</v>
      </c>
      <c r="R29" s="465">
        <f t="shared" si="6"/>
        <v>0</v>
      </c>
      <c r="S29" s="465">
        <f t="shared" si="6"/>
        <v>0</v>
      </c>
      <c r="T29" s="465">
        <f t="shared" si="6"/>
        <v>0</v>
      </c>
      <c r="U29" s="465">
        <f t="shared" si="6"/>
        <v>0</v>
      </c>
      <c r="V29" s="465">
        <f t="shared" si="6"/>
        <v>0</v>
      </c>
      <c r="W29" s="465">
        <f t="shared" si="6"/>
        <v>0</v>
      </c>
      <c r="X29" s="465">
        <f t="shared" ref="X29:AD29" si="7">X15+X25</f>
        <v>0</v>
      </c>
      <c r="Y29" s="465">
        <f t="shared" si="7"/>
        <v>0</v>
      </c>
      <c r="Z29" s="465">
        <f t="shared" si="7"/>
        <v>0</v>
      </c>
      <c r="AA29" s="465">
        <f t="shared" si="7"/>
        <v>0</v>
      </c>
      <c r="AB29" s="465">
        <f t="shared" si="7"/>
        <v>0</v>
      </c>
      <c r="AC29" s="465">
        <f t="shared" si="7"/>
        <v>0</v>
      </c>
      <c r="AD29" s="465">
        <f t="shared" si="7"/>
        <v>0</v>
      </c>
      <c r="AE29" s="466">
        <f>AE15+AE25</f>
        <v>0</v>
      </c>
    </row>
    <row r="30" spans="2:46" ht="15" customHeight="1" x14ac:dyDescent="0.15">
      <c r="B30" s="487"/>
      <c r="C30" s="488"/>
      <c r="D30" s="488"/>
      <c r="E30" s="489"/>
      <c r="F30" s="489"/>
      <c r="G30" s="489"/>
      <c r="H30" s="489"/>
      <c r="I30" s="489"/>
      <c r="J30" s="489"/>
      <c r="K30" s="489"/>
      <c r="L30" s="489"/>
      <c r="M30" s="489"/>
      <c r="N30" s="489"/>
      <c r="O30" s="489"/>
      <c r="P30" s="489"/>
      <c r="Q30" s="489"/>
      <c r="R30" s="489"/>
      <c r="S30" s="489"/>
      <c r="T30" s="489"/>
      <c r="U30" s="489"/>
      <c r="V30" s="489"/>
      <c r="W30" s="489"/>
      <c r="X30" s="489"/>
      <c r="Y30" s="489"/>
      <c r="Z30" s="489"/>
      <c r="AA30" s="489"/>
      <c r="AB30" s="489"/>
      <c r="AC30" s="489"/>
      <c r="AD30" s="489"/>
      <c r="AE30" s="489"/>
    </row>
    <row r="31" spans="2:46" ht="15" customHeight="1" x14ac:dyDescent="0.15">
      <c r="B31" s="436" t="s">
        <v>94</v>
      </c>
      <c r="C31" s="488"/>
      <c r="D31" s="488"/>
      <c r="E31" s="489"/>
      <c r="F31" s="489"/>
      <c r="G31" s="489"/>
      <c r="H31" s="489"/>
      <c r="I31" s="489"/>
      <c r="J31" s="489"/>
      <c r="K31" s="489"/>
      <c r="L31" s="489"/>
      <c r="M31" s="489"/>
      <c r="N31" s="489"/>
      <c r="O31" s="489"/>
      <c r="P31" s="489"/>
      <c r="Q31" s="489"/>
      <c r="R31" s="489"/>
      <c r="S31" s="489"/>
      <c r="T31" s="489"/>
      <c r="U31" s="489"/>
      <c r="V31" s="489"/>
      <c r="W31" s="489"/>
      <c r="X31" s="489"/>
      <c r="Y31" s="489"/>
      <c r="Z31" s="489"/>
      <c r="AA31" s="489"/>
      <c r="AB31" s="489"/>
      <c r="AC31" s="489"/>
      <c r="AD31" s="489"/>
      <c r="AE31" s="489"/>
    </row>
    <row r="32" spans="2:46" ht="22.35" customHeight="1" x14ac:dyDescent="0.15">
      <c r="B32" s="490"/>
      <c r="C32" s="491"/>
      <c r="D32" s="492" t="s">
        <v>93</v>
      </c>
      <c r="E32" s="493">
        <v>2</v>
      </c>
      <c r="F32" s="494">
        <v>12</v>
      </c>
      <c r="G32" s="494">
        <v>12</v>
      </c>
      <c r="H32" s="494">
        <v>12</v>
      </c>
      <c r="I32" s="494">
        <v>12</v>
      </c>
      <c r="J32" s="494">
        <v>12</v>
      </c>
      <c r="K32" s="494">
        <v>12</v>
      </c>
      <c r="L32" s="494">
        <v>12</v>
      </c>
      <c r="M32" s="494">
        <v>12</v>
      </c>
      <c r="N32" s="494">
        <v>12</v>
      </c>
      <c r="O32" s="494">
        <v>12</v>
      </c>
      <c r="P32" s="494">
        <v>12</v>
      </c>
      <c r="Q32" s="494">
        <v>12</v>
      </c>
      <c r="R32" s="494">
        <v>12</v>
      </c>
      <c r="S32" s="494">
        <v>12</v>
      </c>
      <c r="T32" s="494">
        <v>12</v>
      </c>
      <c r="U32" s="494">
        <v>12</v>
      </c>
      <c r="V32" s="494">
        <v>12</v>
      </c>
      <c r="W32" s="494">
        <v>12</v>
      </c>
      <c r="X32" s="494">
        <v>12</v>
      </c>
      <c r="Y32" s="494">
        <v>12</v>
      </c>
      <c r="Z32" s="494">
        <v>12</v>
      </c>
      <c r="AA32" s="494">
        <v>12</v>
      </c>
      <c r="AB32" s="494">
        <v>12</v>
      </c>
      <c r="AC32" s="494">
        <v>12</v>
      </c>
      <c r="AD32" s="494">
        <v>10</v>
      </c>
      <c r="AE32" s="456">
        <f>SUM(E32:AD32)</f>
        <v>300</v>
      </c>
    </row>
    <row r="33" spans="2:31" ht="22.35" customHeight="1" x14ac:dyDescent="0.15">
      <c r="B33" s="495"/>
      <c r="C33" s="496" t="s">
        <v>92</v>
      </c>
      <c r="D33" s="497" t="s">
        <v>91</v>
      </c>
      <c r="E33" s="498">
        <f t="shared" ref="E33:W33" si="8">E32*$AE34</f>
        <v>0</v>
      </c>
      <c r="F33" s="499">
        <f t="shared" si="8"/>
        <v>0</v>
      </c>
      <c r="G33" s="499">
        <f t="shared" si="8"/>
        <v>0</v>
      </c>
      <c r="H33" s="499">
        <f t="shared" si="8"/>
        <v>0</v>
      </c>
      <c r="I33" s="499">
        <f t="shared" si="8"/>
        <v>0</v>
      </c>
      <c r="J33" s="499">
        <f t="shared" si="8"/>
        <v>0</v>
      </c>
      <c r="K33" s="499">
        <f t="shared" si="8"/>
        <v>0</v>
      </c>
      <c r="L33" s="499">
        <f t="shared" si="8"/>
        <v>0</v>
      </c>
      <c r="M33" s="499">
        <f t="shared" si="8"/>
        <v>0</v>
      </c>
      <c r="N33" s="499">
        <f t="shared" si="8"/>
        <v>0</v>
      </c>
      <c r="O33" s="499">
        <f t="shared" si="8"/>
        <v>0</v>
      </c>
      <c r="P33" s="499">
        <f t="shared" si="8"/>
        <v>0</v>
      </c>
      <c r="Q33" s="499">
        <f t="shared" si="8"/>
        <v>0</v>
      </c>
      <c r="R33" s="499">
        <f t="shared" si="8"/>
        <v>0</v>
      </c>
      <c r="S33" s="499">
        <f t="shared" si="8"/>
        <v>0</v>
      </c>
      <c r="T33" s="499">
        <f t="shared" si="8"/>
        <v>0</v>
      </c>
      <c r="U33" s="499">
        <f t="shared" si="8"/>
        <v>0</v>
      </c>
      <c r="V33" s="499">
        <f t="shared" si="8"/>
        <v>0</v>
      </c>
      <c r="W33" s="499">
        <f t="shared" si="8"/>
        <v>0</v>
      </c>
      <c r="X33" s="499">
        <f t="shared" ref="X33:AD33" si="9">X32*$AE34</f>
        <v>0</v>
      </c>
      <c r="Y33" s="499">
        <f t="shared" si="9"/>
        <v>0</v>
      </c>
      <c r="Z33" s="499">
        <f t="shared" si="9"/>
        <v>0</v>
      </c>
      <c r="AA33" s="499">
        <f t="shared" si="9"/>
        <v>0</v>
      </c>
      <c r="AB33" s="499">
        <f t="shared" si="9"/>
        <v>0</v>
      </c>
      <c r="AC33" s="499">
        <f t="shared" si="9"/>
        <v>0</v>
      </c>
      <c r="AD33" s="499">
        <f t="shared" si="9"/>
        <v>0</v>
      </c>
      <c r="AE33" s="461">
        <f>SUM(E33:AD33)</f>
        <v>0</v>
      </c>
    </row>
    <row r="34" spans="2:31" ht="22.35" customHeight="1" x14ac:dyDescent="0.15">
      <c r="B34" s="500"/>
      <c r="C34" s="501" t="s">
        <v>90</v>
      </c>
      <c r="D34" s="502" t="s">
        <v>89</v>
      </c>
      <c r="E34" s="503">
        <f t="shared" ref="E34:W34" si="10">E33/E32</f>
        <v>0</v>
      </c>
      <c r="F34" s="504">
        <f t="shared" si="10"/>
        <v>0</v>
      </c>
      <c r="G34" s="504">
        <f t="shared" si="10"/>
        <v>0</v>
      </c>
      <c r="H34" s="504">
        <f t="shared" si="10"/>
        <v>0</v>
      </c>
      <c r="I34" s="504">
        <f t="shared" si="10"/>
        <v>0</v>
      </c>
      <c r="J34" s="504">
        <f t="shared" si="10"/>
        <v>0</v>
      </c>
      <c r="K34" s="504">
        <f t="shared" si="10"/>
        <v>0</v>
      </c>
      <c r="L34" s="504">
        <f t="shared" si="10"/>
        <v>0</v>
      </c>
      <c r="M34" s="504">
        <f t="shared" si="10"/>
        <v>0</v>
      </c>
      <c r="N34" s="504">
        <f t="shared" si="10"/>
        <v>0</v>
      </c>
      <c r="O34" s="504">
        <f t="shared" si="10"/>
        <v>0</v>
      </c>
      <c r="P34" s="504">
        <f t="shared" si="10"/>
        <v>0</v>
      </c>
      <c r="Q34" s="504">
        <f t="shared" si="10"/>
        <v>0</v>
      </c>
      <c r="R34" s="504">
        <f t="shared" si="10"/>
        <v>0</v>
      </c>
      <c r="S34" s="504">
        <f t="shared" si="10"/>
        <v>0</v>
      </c>
      <c r="T34" s="504">
        <f t="shared" si="10"/>
        <v>0</v>
      </c>
      <c r="U34" s="504">
        <f t="shared" si="10"/>
        <v>0</v>
      </c>
      <c r="V34" s="504">
        <f t="shared" si="10"/>
        <v>0</v>
      </c>
      <c r="W34" s="504">
        <f t="shared" si="10"/>
        <v>0</v>
      </c>
      <c r="X34" s="504">
        <f t="shared" ref="X34:AD34" si="11">X33/X32</f>
        <v>0</v>
      </c>
      <c r="Y34" s="504">
        <f t="shared" si="11"/>
        <v>0</v>
      </c>
      <c r="Z34" s="504">
        <f t="shared" si="11"/>
        <v>0</v>
      </c>
      <c r="AA34" s="504">
        <f t="shared" si="11"/>
        <v>0</v>
      </c>
      <c r="AB34" s="504">
        <f t="shared" si="11"/>
        <v>0</v>
      </c>
      <c r="AC34" s="504">
        <f t="shared" si="11"/>
        <v>0</v>
      </c>
      <c r="AD34" s="504">
        <f t="shared" si="11"/>
        <v>0</v>
      </c>
      <c r="AE34" s="505">
        <f>AE29/233</f>
        <v>0</v>
      </c>
    </row>
    <row r="35" spans="2:31" ht="15.95" customHeight="1" x14ac:dyDescent="0.15">
      <c r="B35" s="201" t="s">
        <v>223</v>
      </c>
      <c r="C35" s="488"/>
      <c r="D35" s="488"/>
      <c r="E35" s="489"/>
      <c r="F35" s="489"/>
      <c r="G35" s="489"/>
      <c r="H35" s="489"/>
      <c r="I35" s="489"/>
      <c r="J35" s="489"/>
      <c r="K35" s="489"/>
      <c r="L35" s="489"/>
      <c r="M35" s="489"/>
      <c r="N35" s="489"/>
      <c r="O35" s="489"/>
      <c r="P35" s="489"/>
      <c r="Q35" s="489"/>
      <c r="R35" s="489"/>
      <c r="S35" s="489"/>
      <c r="T35" s="489"/>
      <c r="U35" s="489"/>
      <c r="V35" s="489"/>
      <c r="W35" s="489"/>
      <c r="X35" s="489"/>
      <c r="Y35" s="489"/>
      <c r="Z35" s="489"/>
      <c r="AA35" s="489"/>
      <c r="AB35" s="489"/>
      <c r="AC35" s="489"/>
      <c r="AD35" s="489"/>
      <c r="AE35" s="489"/>
    </row>
    <row r="36" spans="2:31" ht="15.95" customHeight="1" x14ac:dyDescent="0.15">
      <c r="B36" s="201" t="s">
        <v>238</v>
      </c>
      <c r="C36" s="420"/>
      <c r="D36" s="506"/>
    </row>
    <row r="37" spans="2:31" ht="15.95" customHeight="1" x14ac:dyDescent="0.15">
      <c r="B37" s="201" t="s">
        <v>232</v>
      </c>
    </row>
    <row r="38" spans="2:31" ht="15.95" customHeight="1" x14ac:dyDescent="0.15"/>
    <row r="39" spans="2:31" ht="15.95" customHeight="1" x14ac:dyDescent="0.15"/>
  </sheetData>
  <sheetProtection insertRows="0"/>
  <protectedRanges>
    <protectedRange sqref="E5:AD14 C16:AD24 B26:AD28" name="範囲1_3"/>
    <protectedRange sqref="C5:D14" name="範囲1_1_2"/>
  </protectedRanges>
  <mergeCells count="12">
    <mergeCell ref="B29:C29"/>
    <mergeCell ref="B25:C25"/>
    <mergeCell ref="B26:B27"/>
    <mergeCell ref="B28:C28"/>
    <mergeCell ref="B16:B24"/>
    <mergeCell ref="B1:AE1"/>
    <mergeCell ref="B3:C4"/>
    <mergeCell ref="D3:D4"/>
    <mergeCell ref="B15:C15"/>
    <mergeCell ref="B5:B14"/>
    <mergeCell ref="E3:AD3"/>
    <mergeCell ref="AE3:AE4"/>
  </mergeCells>
  <phoneticPr fontId="2"/>
  <printOptions horizontalCentered="1"/>
  <pageMargins left="0.35433070866141736" right="0.19685039370078741" top="0.47244094488188981" bottom="0.19685039370078741" header="0.27559055118110237" footer="0.11811023622047245"/>
  <pageSetup paperSize="8" scale="72" fitToHeight="0" orientation="landscape" r:id="rId1"/>
  <headerFooter alignWithMargins="0">
    <oddHeader>&amp;R（仮称）新ごみ処理施設整備・運営事業（マテリアルリサイクル推進施設）に係る提案書類(&amp;A)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F31"/>
  <sheetViews>
    <sheetView showGridLines="0" view="pageBreakPreview" zoomScale="80" zoomScaleNormal="85" zoomScaleSheetLayoutView="80" workbookViewId="0">
      <selection activeCell="J10" sqref="A1:XFD1048576"/>
    </sheetView>
  </sheetViews>
  <sheetFormatPr defaultColWidth="9" defaultRowHeight="30" customHeight="1" x14ac:dyDescent="0.15"/>
  <cols>
    <col min="1" max="1" width="2.625" style="420" customWidth="1"/>
    <col min="2" max="2" width="20.625" style="418" customWidth="1"/>
    <col min="3" max="3" width="7" style="418" customWidth="1"/>
    <col min="4" max="6" width="9.625" style="419" customWidth="1"/>
    <col min="7" max="29" width="9.625" style="420" customWidth="1"/>
    <col min="30" max="30" width="10" style="420" customWidth="1"/>
    <col min="31" max="31" width="9.625" style="420" customWidth="1"/>
    <col min="32" max="32" width="12.625" style="420" customWidth="1"/>
    <col min="33" max="16384" width="9" style="420"/>
  </cols>
  <sheetData>
    <row r="1" spans="2:32" s="393" customFormat="1" ht="30" customHeight="1" x14ac:dyDescent="0.15">
      <c r="B1" s="818" t="s">
        <v>138</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2" s="393" customFormat="1" ht="25.15" customHeight="1" x14ac:dyDescent="0.15">
      <c r="B2" s="390"/>
      <c r="C2" s="391"/>
      <c r="D2" s="392"/>
      <c r="E2" s="392"/>
      <c r="F2" s="392"/>
      <c r="Q2" s="393" t="s">
        <v>218</v>
      </c>
      <c r="V2" s="277"/>
      <c r="W2" s="277"/>
      <c r="X2" s="277"/>
      <c r="Y2" s="277"/>
      <c r="Z2" s="277"/>
      <c r="AA2" s="277"/>
      <c r="AB2" s="277"/>
      <c r="AC2" s="277"/>
      <c r="AD2" s="278" t="s">
        <v>113</v>
      </c>
    </row>
    <row r="3" spans="2:32" ht="17.25" customHeight="1" x14ac:dyDescent="0.15">
      <c r="B3" s="819" t="s">
        <v>112</v>
      </c>
      <c r="C3" s="820"/>
      <c r="D3" s="822" t="s">
        <v>133</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4" t="s">
        <v>101</v>
      </c>
    </row>
    <row r="4" spans="2:32" ht="30" customHeight="1" x14ac:dyDescent="0.15">
      <c r="B4" s="706"/>
      <c r="C4" s="821"/>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825"/>
    </row>
    <row r="5" spans="2:32" ht="20.25" customHeight="1" x14ac:dyDescent="0.15">
      <c r="B5" s="394" t="s">
        <v>132</v>
      </c>
      <c r="C5" s="395" t="s">
        <v>131</v>
      </c>
      <c r="D5" s="396">
        <f>'様式7-3'!E13</f>
        <v>474.16666666666669</v>
      </c>
      <c r="E5" s="397">
        <f>+'様式7-3'!F13</f>
        <v>2845</v>
      </c>
      <c r="F5" s="397">
        <f>+'様式7-3'!G13</f>
        <v>2845</v>
      </c>
      <c r="G5" s="397">
        <f>+'様式7-3'!H13</f>
        <v>2845</v>
      </c>
      <c r="H5" s="397">
        <f>+'様式7-3'!I13</f>
        <v>2845</v>
      </c>
      <c r="I5" s="397">
        <f>+'様式7-3'!J13</f>
        <v>2845</v>
      </c>
      <c r="J5" s="397">
        <f>+'様式7-3'!K13</f>
        <v>2845</v>
      </c>
      <c r="K5" s="397">
        <f>+'様式7-3'!L13</f>
        <v>2845</v>
      </c>
      <c r="L5" s="397">
        <f>+'様式7-3'!M13</f>
        <v>2845</v>
      </c>
      <c r="M5" s="397">
        <f>+'様式7-3'!N13</f>
        <v>2845</v>
      </c>
      <c r="N5" s="397">
        <f>+'様式7-3'!O13</f>
        <v>2845</v>
      </c>
      <c r="O5" s="397">
        <f>+'様式7-3'!P13</f>
        <v>2845</v>
      </c>
      <c r="P5" s="397">
        <f>+'様式7-3'!Q13</f>
        <v>2845</v>
      </c>
      <c r="Q5" s="397">
        <f>+'様式7-3'!R13</f>
        <v>2845</v>
      </c>
      <c r="R5" s="397">
        <f>+'様式7-3'!S13</f>
        <v>2845</v>
      </c>
      <c r="S5" s="397">
        <f>+'様式7-3'!T13</f>
        <v>2845</v>
      </c>
      <c r="T5" s="397">
        <f>+'様式7-3'!U13</f>
        <v>2845</v>
      </c>
      <c r="U5" s="397">
        <f>+'様式7-3'!V13</f>
        <v>2845</v>
      </c>
      <c r="V5" s="397">
        <f>+'様式7-3'!W13</f>
        <v>2845</v>
      </c>
      <c r="W5" s="397">
        <f>+'様式7-3'!X13</f>
        <v>2845</v>
      </c>
      <c r="X5" s="397">
        <f>+'様式7-3'!Y13</f>
        <v>2845</v>
      </c>
      <c r="Y5" s="397">
        <f>+'様式7-3'!Z13</f>
        <v>2845</v>
      </c>
      <c r="Z5" s="397">
        <f>+'様式7-3'!AA13</f>
        <v>2845</v>
      </c>
      <c r="AA5" s="397">
        <f>+'様式7-3'!AB13</f>
        <v>2845</v>
      </c>
      <c r="AB5" s="397">
        <f>+'様式7-3'!AC13</f>
        <v>2845</v>
      </c>
      <c r="AC5" s="397">
        <f>+'様式7-3'!AD13</f>
        <v>2370.8333333333335</v>
      </c>
      <c r="AD5" s="424">
        <f>SUM(D5:AC5)</f>
        <v>71124.999999999985</v>
      </c>
    </row>
    <row r="6" spans="2:32" ht="15.95" customHeight="1" x14ac:dyDescent="0.15">
      <c r="B6" s="846"/>
      <c r="C6" s="399" t="s">
        <v>114</v>
      </c>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5">
        <f>SUM(D6:AC6)</f>
        <v>0</v>
      </c>
    </row>
    <row r="7" spans="2:32" ht="15.95" customHeight="1" x14ac:dyDescent="0.15">
      <c r="B7" s="846"/>
      <c r="C7" s="403" t="s">
        <v>130</v>
      </c>
      <c r="D7" s="430"/>
      <c r="E7" s="430"/>
      <c r="F7" s="430"/>
      <c r="G7" s="430"/>
      <c r="H7" s="430"/>
      <c r="I7" s="430"/>
      <c r="J7" s="430"/>
      <c r="K7" s="430"/>
      <c r="L7" s="430"/>
      <c r="M7" s="430"/>
      <c r="N7" s="430"/>
      <c r="O7" s="430"/>
      <c r="P7" s="430"/>
      <c r="Q7" s="430"/>
      <c r="R7" s="430"/>
      <c r="S7" s="430"/>
      <c r="T7" s="430"/>
      <c r="U7" s="430"/>
      <c r="V7" s="430"/>
      <c r="W7" s="430"/>
      <c r="X7" s="430"/>
      <c r="Y7" s="430"/>
      <c r="Z7" s="430"/>
      <c r="AA7" s="430"/>
      <c r="AB7" s="430"/>
      <c r="AC7" s="430"/>
      <c r="AD7" s="431" t="s">
        <v>136</v>
      </c>
    </row>
    <row r="8" spans="2:32" ht="15.95" customHeight="1" x14ac:dyDescent="0.15">
      <c r="B8" s="817"/>
      <c r="C8" s="407" t="s">
        <v>109</v>
      </c>
      <c r="D8" s="432"/>
      <c r="E8" s="432"/>
      <c r="F8" s="432"/>
      <c r="G8" s="432"/>
      <c r="H8" s="432"/>
      <c r="I8" s="432"/>
      <c r="J8" s="432"/>
      <c r="K8" s="432"/>
      <c r="L8" s="432"/>
      <c r="M8" s="432"/>
      <c r="N8" s="432"/>
      <c r="O8" s="432"/>
      <c r="P8" s="432"/>
      <c r="Q8" s="432"/>
      <c r="R8" s="432"/>
      <c r="S8" s="432"/>
      <c r="T8" s="432"/>
      <c r="U8" s="432"/>
      <c r="V8" s="432"/>
      <c r="W8" s="432"/>
      <c r="X8" s="432"/>
      <c r="Y8" s="432"/>
      <c r="Z8" s="432"/>
      <c r="AA8" s="432"/>
      <c r="AB8" s="432"/>
      <c r="AC8" s="432"/>
      <c r="AD8" s="427">
        <f>SUM(D8:AC8)</f>
        <v>0</v>
      </c>
    </row>
    <row r="9" spans="2:32" ht="15.95" customHeight="1" x14ac:dyDescent="0.15">
      <c r="B9" s="846"/>
      <c r="C9" s="399" t="s">
        <v>114</v>
      </c>
      <c r="D9" s="429"/>
      <c r="E9" s="433"/>
      <c r="F9" s="433"/>
      <c r="G9" s="433"/>
      <c r="H9" s="433"/>
      <c r="I9" s="433"/>
      <c r="J9" s="433"/>
      <c r="K9" s="433"/>
      <c r="L9" s="433"/>
      <c r="M9" s="433"/>
      <c r="N9" s="433"/>
      <c r="O9" s="433"/>
      <c r="P9" s="433"/>
      <c r="Q9" s="433"/>
      <c r="R9" s="433"/>
      <c r="S9" s="433"/>
      <c r="T9" s="433"/>
      <c r="U9" s="433"/>
      <c r="V9" s="433"/>
      <c r="W9" s="433"/>
      <c r="X9" s="433"/>
      <c r="Y9" s="433"/>
      <c r="Z9" s="433"/>
      <c r="AA9" s="433"/>
      <c r="AB9" s="433"/>
      <c r="AC9" s="433"/>
      <c r="AD9" s="425">
        <f>SUM(D9:AC9)</f>
        <v>0</v>
      </c>
    </row>
    <row r="10" spans="2:32" ht="15.95" customHeight="1" x14ac:dyDescent="0.15">
      <c r="B10" s="846"/>
      <c r="C10" s="403" t="s">
        <v>130</v>
      </c>
      <c r="D10" s="430"/>
      <c r="E10" s="430"/>
      <c r="F10" s="430"/>
      <c r="G10" s="430"/>
      <c r="H10" s="430"/>
      <c r="I10" s="430"/>
      <c r="J10" s="430"/>
      <c r="K10" s="430"/>
      <c r="L10" s="430"/>
      <c r="M10" s="430"/>
      <c r="N10" s="430"/>
      <c r="O10" s="430"/>
      <c r="P10" s="430"/>
      <c r="Q10" s="430"/>
      <c r="R10" s="430"/>
      <c r="S10" s="430"/>
      <c r="T10" s="430"/>
      <c r="U10" s="430"/>
      <c r="V10" s="430"/>
      <c r="W10" s="430"/>
      <c r="X10" s="430"/>
      <c r="Y10" s="430"/>
      <c r="Z10" s="430"/>
      <c r="AA10" s="430"/>
      <c r="AB10" s="430"/>
      <c r="AC10" s="430"/>
      <c r="AD10" s="431" t="s">
        <v>136</v>
      </c>
    </row>
    <row r="11" spans="2:32" ht="15.95" customHeight="1" x14ac:dyDescent="0.15">
      <c r="B11" s="817"/>
      <c r="C11" s="407" t="s">
        <v>109</v>
      </c>
      <c r="D11" s="432"/>
      <c r="E11" s="432"/>
      <c r="F11" s="432"/>
      <c r="G11" s="432"/>
      <c r="H11" s="432"/>
      <c r="I11" s="432"/>
      <c r="J11" s="432"/>
      <c r="K11" s="432"/>
      <c r="L11" s="432"/>
      <c r="M11" s="432"/>
      <c r="N11" s="432"/>
      <c r="O11" s="432"/>
      <c r="P11" s="432"/>
      <c r="Q11" s="432"/>
      <c r="R11" s="432"/>
      <c r="S11" s="432"/>
      <c r="T11" s="432"/>
      <c r="U11" s="432"/>
      <c r="V11" s="432"/>
      <c r="W11" s="432"/>
      <c r="X11" s="432"/>
      <c r="Y11" s="432"/>
      <c r="Z11" s="432"/>
      <c r="AA11" s="432"/>
      <c r="AB11" s="432"/>
      <c r="AC11" s="432"/>
      <c r="AD11" s="427">
        <f>SUM(D11:AC11)</f>
        <v>0</v>
      </c>
    </row>
    <row r="12" spans="2:32" ht="20.25" customHeight="1" x14ac:dyDescent="0.15">
      <c r="B12" s="814" t="s">
        <v>108</v>
      </c>
      <c r="C12" s="815"/>
      <c r="D12" s="415">
        <f t="shared" ref="D12:V12" si="0">D8+D11</f>
        <v>0</v>
      </c>
      <c r="E12" s="415">
        <f t="shared" si="0"/>
        <v>0</v>
      </c>
      <c r="F12" s="415">
        <f t="shared" si="0"/>
        <v>0</v>
      </c>
      <c r="G12" s="415">
        <f t="shared" si="0"/>
        <v>0</v>
      </c>
      <c r="H12" s="415">
        <f t="shared" si="0"/>
        <v>0</v>
      </c>
      <c r="I12" s="415">
        <f t="shared" si="0"/>
        <v>0</v>
      </c>
      <c r="J12" s="415">
        <f t="shared" si="0"/>
        <v>0</v>
      </c>
      <c r="K12" s="415">
        <f t="shared" si="0"/>
        <v>0</v>
      </c>
      <c r="L12" s="415">
        <f t="shared" si="0"/>
        <v>0</v>
      </c>
      <c r="M12" s="415">
        <f t="shared" si="0"/>
        <v>0</v>
      </c>
      <c r="N12" s="415">
        <f t="shared" si="0"/>
        <v>0</v>
      </c>
      <c r="O12" s="415">
        <f t="shared" si="0"/>
        <v>0</v>
      </c>
      <c r="P12" s="415">
        <f t="shared" si="0"/>
        <v>0</v>
      </c>
      <c r="Q12" s="415">
        <f t="shared" si="0"/>
        <v>0</v>
      </c>
      <c r="R12" s="415">
        <f t="shared" si="0"/>
        <v>0</v>
      </c>
      <c r="S12" s="415">
        <f t="shared" si="0"/>
        <v>0</v>
      </c>
      <c r="T12" s="415">
        <f t="shared" si="0"/>
        <v>0</v>
      </c>
      <c r="U12" s="415">
        <f t="shared" si="0"/>
        <v>0</v>
      </c>
      <c r="V12" s="415">
        <f t="shared" si="0"/>
        <v>0</v>
      </c>
      <c r="W12" s="415">
        <f t="shared" ref="W12:AC12" si="1">W8+W11</f>
        <v>0</v>
      </c>
      <c r="X12" s="415">
        <f t="shared" si="1"/>
        <v>0</v>
      </c>
      <c r="Y12" s="415">
        <f t="shared" si="1"/>
        <v>0</v>
      </c>
      <c r="Z12" s="415">
        <f t="shared" si="1"/>
        <v>0</v>
      </c>
      <c r="AA12" s="415">
        <f t="shared" si="1"/>
        <v>0</v>
      </c>
      <c r="AB12" s="415">
        <f t="shared" si="1"/>
        <v>0</v>
      </c>
      <c r="AC12" s="415">
        <f t="shared" si="1"/>
        <v>0</v>
      </c>
      <c r="AD12" s="427">
        <f>AD8+AD11</f>
        <v>0</v>
      </c>
    </row>
    <row r="13" spans="2:32" ht="15.95" customHeight="1" x14ac:dyDescent="0.15">
      <c r="B13" s="434"/>
      <c r="C13" s="435"/>
    </row>
    <row r="14" spans="2:32" ht="15.95" customHeight="1" x14ac:dyDescent="0.15">
      <c r="B14" s="436" t="s">
        <v>129</v>
      </c>
      <c r="C14" s="437"/>
      <c r="D14" s="438"/>
      <c r="E14" s="438"/>
      <c r="F14" s="438"/>
      <c r="G14" s="439"/>
      <c r="H14" s="439"/>
      <c r="I14" s="439"/>
      <c r="J14" s="439"/>
      <c r="K14" s="439"/>
      <c r="L14" s="439"/>
      <c r="M14" s="439"/>
      <c r="N14" s="439"/>
      <c r="O14" s="439"/>
      <c r="P14" s="439"/>
      <c r="Q14" s="439"/>
      <c r="R14" s="439"/>
      <c r="S14" s="439"/>
      <c r="T14" s="439"/>
      <c r="U14" s="439"/>
      <c r="V14" s="439"/>
      <c r="W14" s="439"/>
      <c r="X14" s="439"/>
      <c r="Y14" s="439"/>
      <c r="Z14" s="439"/>
      <c r="AA14" s="439"/>
      <c r="AB14" s="439"/>
      <c r="AC14" s="439"/>
      <c r="AD14" s="439"/>
    </row>
    <row r="15" spans="2:32" ht="15.95" customHeight="1" x14ac:dyDescent="0.15">
      <c r="B15" s="847" t="s">
        <v>128</v>
      </c>
      <c r="C15" s="848"/>
      <c r="D15" s="440">
        <f>ROUNDDOWN(D12/D5,3)</f>
        <v>0</v>
      </c>
      <c r="E15" s="441">
        <f t="shared" ref="E15:V15" si="2">ROUNDDOWN(E12/E5,3)</f>
        <v>0</v>
      </c>
      <c r="F15" s="441">
        <f t="shared" si="2"/>
        <v>0</v>
      </c>
      <c r="G15" s="441">
        <f t="shared" si="2"/>
        <v>0</v>
      </c>
      <c r="H15" s="441">
        <f t="shared" si="2"/>
        <v>0</v>
      </c>
      <c r="I15" s="441">
        <f t="shared" si="2"/>
        <v>0</v>
      </c>
      <c r="J15" s="441">
        <f t="shared" si="2"/>
        <v>0</v>
      </c>
      <c r="K15" s="441">
        <f t="shared" si="2"/>
        <v>0</v>
      </c>
      <c r="L15" s="441">
        <f t="shared" si="2"/>
        <v>0</v>
      </c>
      <c r="M15" s="441">
        <f t="shared" si="2"/>
        <v>0</v>
      </c>
      <c r="N15" s="441">
        <f t="shared" si="2"/>
        <v>0</v>
      </c>
      <c r="O15" s="441">
        <f t="shared" si="2"/>
        <v>0</v>
      </c>
      <c r="P15" s="441">
        <f t="shared" si="2"/>
        <v>0</v>
      </c>
      <c r="Q15" s="441">
        <f t="shared" si="2"/>
        <v>0</v>
      </c>
      <c r="R15" s="441">
        <f t="shared" si="2"/>
        <v>0</v>
      </c>
      <c r="S15" s="441">
        <f t="shared" si="2"/>
        <v>0</v>
      </c>
      <c r="T15" s="441">
        <f t="shared" si="2"/>
        <v>0</v>
      </c>
      <c r="U15" s="441">
        <f t="shared" si="2"/>
        <v>0</v>
      </c>
      <c r="V15" s="441">
        <f t="shared" si="2"/>
        <v>0</v>
      </c>
      <c r="W15" s="441">
        <f t="shared" ref="W15:AC15" si="3">ROUNDDOWN(W12/W5,3)</f>
        <v>0</v>
      </c>
      <c r="X15" s="441">
        <f t="shared" si="3"/>
        <v>0</v>
      </c>
      <c r="Y15" s="441">
        <f t="shared" si="3"/>
        <v>0</v>
      </c>
      <c r="Z15" s="441">
        <f t="shared" si="3"/>
        <v>0</v>
      </c>
      <c r="AA15" s="441">
        <f t="shared" si="3"/>
        <v>0</v>
      </c>
      <c r="AB15" s="441">
        <f t="shared" si="3"/>
        <v>0</v>
      </c>
      <c r="AC15" s="441">
        <f t="shared" si="3"/>
        <v>0</v>
      </c>
      <c r="AD15" s="442">
        <f>ROUNDDOWN(AD12/AD5,3)</f>
        <v>0</v>
      </c>
      <c r="AF15" s="443"/>
    </row>
    <row r="16" spans="2:32" ht="15.95" customHeight="1" x14ac:dyDescent="0.15">
      <c r="B16" s="849" t="s">
        <v>127</v>
      </c>
      <c r="C16" s="850"/>
      <c r="D16" s="444">
        <f t="shared" ref="D16:V16" si="4">$AD16</f>
        <v>0</v>
      </c>
      <c r="E16" s="445">
        <f t="shared" si="4"/>
        <v>0</v>
      </c>
      <c r="F16" s="445">
        <f t="shared" si="4"/>
        <v>0</v>
      </c>
      <c r="G16" s="445">
        <f t="shared" si="4"/>
        <v>0</v>
      </c>
      <c r="H16" s="445">
        <f t="shared" si="4"/>
        <v>0</v>
      </c>
      <c r="I16" s="445">
        <f t="shared" si="4"/>
        <v>0</v>
      </c>
      <c r="J16" s="445">
        <f t="shared" si="4"/>
        <v>0</v>
      </c>
      <c r="K16" s="445">
        <f t="shared" si="4"/>
        <v>0</v>
      </c>
      <c r="L16" s="445">
        <f t="shared" si="4"/>
        <v>0</v>
      </c>
      <c r="M16" s="445">
        <f t="shared" si="4"/>
        <v>0</v>
      </c>
      <c r="N16" s="445">
        <f t="shared" si="4"/>
        <v>0</v>
      </c>
      <c r="O16" s="445">
        <f t="shared" si="4"/>
        <v>0</v>
      </c>
      <c r="P16" s="445">
        <f t="shared" si="4"/>
        <v>0</v>
      </c>
      <c r="Q16" s="445">
        <f t="shared" si="4"/>
        <v>0</v>
      </c>
      <c r="R16" s="445">
        <f t="shared" si="4"/>
        <v>0</v>
      </c>
      <c r="S16" s="445">
        <f t="shared" si="4"/>
        <v>0</v>
      </c>
      <c r="T16" s="445">
        <f t="shared" si="4"/>
        <v>0</v>
      </c>
      <c r="U16" s="445">
        <f t="shared" si="4"/>
        <v>0</v>
      </c>
      <c r="V16" s="445">
        <f t="shared" si="4"/>
        <v>0</v>
      </c>
      <c r="W16" s="445">
        <f t="shared" ref="W16:AC16" si="5">$AD16</f>
        <v>0</v>
      </c>
      <c r="X16" s="445">
        <f t="shared" si="5"/>
        <v>0</v>
      </c>
      <c r="Y16" s="445">
        <f t="shared" si="5"/>
        <v>0</v>
      </c>
      <c r="Z16" s="445">
        <f t="shared" si="5"/>
        <v>0</v>
      </c>
      <c r="AA16" s="445">
        <f t="shared" si="5"/>
        <v>0</v>
      </c>
      <c r="AB16" s="445">
        <f t="shared" si="5"/>
        <v>0</v>
      </c>
      <c r="AC16" s="445">
        <f t="shared" si="5"/>
        <v>0</v>
      </c>
      <c r="AD16" s="446">
        <f>ROUNDDOWN(AD15,0)</f>
        <v>0</v>
      </c>
    </row>
    <row r="17" spans="2:30" ht="20.25" customHeight="1" x14ac:dyDescent="0.15">
      <c r="B17" s="838" t="s">
        <v>126</v>
      </c>
      <c r="C17" s="851"/>
      <c r="D17" s="447">
        <f t="shared" ref="D17:V17" si="6">ROUNDDOWN(D16*D5,0)</f>
        <v>0</v>
      </c>
      <c r="E17" s="448">
        <f t="shared" si="6"/>
        <v>0</v>
      </c>
      <c r="F17" s="448">
        <f t="shared" si="6"/>
        <v>0</v>
      </c>
      <c r="G17" s="448">
        <f t="shared" si="6"/>
        <v>0</v>
      </c>
      <c r="H17" s="448">
        <f t="shared" si="6"/>
        <v>0</v>
      </c>
      <c r="I17" s="448">
        <f t="shared" si="6"/>
        <v>0</v>
      </c>
      <c r="J17" s="448">
        <f t="shared" si="6"/>
        <v>0</v>
      </c>
      <c r="K17" s="448">
        <f t="shared" si="6"/>
        <v>0</v>
      </c>
      <c r="L17" s="448">
        <f t="shared" si="6"/>
        <v>0</v>
      </c>
      <c r="M17" s="448">
        <f t="shared" si="6"/>
        <v>0</v>
      </c>
      <c r="N17" s="448">
        <f t="shared" si="6"/>
        <v>0</v>
      </c>
      <c r="O17" s="448">
        <f t="shared" si="6"/>
        <v>0</v>
      </c>
      <c r="P17" s="448">
        <f t="shared" si="6"/>
        <v>0</v>
      </c>
      <c r="Q17" s="448">
        <f t="shared" si="6"/>
        <v>0</v>
      </c>
      <c r="R17" s="448">
        <f t="shared" si="6"/>
        <v>0</v>
      </c>
      <c r="S17" s="448">
        <f t="shared" si="6"/>
        <v>0</v>
      </c>
      <c r="T17" s="448">
        <f t="shared" si="6"/>
        <v>0</v>
      </c>
      <c r="U17" s="448">
        <f t="shared" si="6"/>
        <v>0</v>
      </c>
      <c r="V17" s="448">
        <f t="shared" si="6"/>
        <v>0</v>
      </c>
      <c r="W17" s="448">
        <f t="shared" ref="W17:AC17" si="7">ROUNDDOWN(W16*W5,0)</f>
        <v>0</v>
      </c>
      <c r="X17" s="448">
        <f t="shared" si="7"/>
        <v>0</v>
      </c>
      <c r="Y17" s="448">
        <f t="shared" si="7"/>
        <v>0</v>
      </c>
      <c r="Z17" s="448">
        <f t="shared" si="7"/>
        <v>0</v>
      </c>
      <c r="AA17" s="448">
        <f t="shared" si="7"/>
        <v>0</v>
      </c>
      <c r="AB17" s="448">
        <f t="shared" si="7"/>
        <v>0</v>
      </c>
      <c r="AC17" s="448">
        <f t="shared" si="7"/>
        <v>0</v>
      </c>
      <c r="AD17" s="449">
        <f>SUM(D17:AC17)</f>
        <v>0</v>
      </c>
    </row>
    <row r="18" spans="2:30" ht="15.95" customHeight="1" x14ac:dyDescent="0.15">
      <c r="B18" s="201" t="s">
        <v>239</v>
      </c>
      <c r="C18" s="437"/>
      <c r="D18" s="438"/>
      <c r="E18" s="438"/>
      <c r="F18" s="438"/>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row>
    <row r="19" spans="2:30" ht="15.95" customHeight="1" x14ac:dyDescent="0.15">
      <c r="B19" s="201" t="s">
        <v>240</v>
      </c>
      <c r="C19" s="435"/>
    </row>
    <row r="20" spans="2:30" ht="15.95" customHeight="1" x14ac:dyDescent="0.15">
      <c r="B20" s="201" t="s">
        <v>241</v>
      </c>
    </row>
    <row r="21" spans="2:30" ht="15.95" customHeight="1" x14ac:dyDescent="0.15">
      <c r="B21" s="201" t="s">
        <v>242</v>
      </c>
    </row>
    <row r="22" spans="2:30" ht="15.95" customHeight="1" x14ac:dyDescent="0.15">
      <c r="B22" s="201" t="s">
        <v>231</v>
      </c>
      <c r="AD22" s="450"/>
    </row>
    <row r="23" spans="2:30" ht="15.95" customHeight="1" x14ac:dyDescent="0.15">
      <c r="B23" s="201" t="s">
        <v>243</v>
      </c>
      <c r="C23" s="420"/>
      <c r="D23" s="420"/>
      <c r="E23" s="420"/>
      <c r="F23" s="420"/>
    </row>
    <row r="24" spans="2:30" ht="15.95" customHeight="1" x14ac:dyDescent="0.15">
      <c r="B24" s="420"/>
      <c r="C24" s="420"/>
      <c r="D24" s="420"/>
      <c r="E24" s="420"/>
      <c r="F24" s="420"/>
    </row>
    <row r="25" spans="2:30" ht="15.95" customHeight="1" x14ac:dyDescent="0.15">
      <c r="B25" s="420"/>
      <c r="C25" s="420"/>
      <c r="D25" s="420"/>
      <c r="E25" s="420"/>
      <c r="F25" s="420"/>
    </row>
    <row r="26" spans="2:30" ht="15.95" customHeight="1" x14ac:dyDescent="0.15">
      <c r="B26" s="420"/>
      <c r="C26" s="420"/>
      <c r="D26" s="420"/>
      <c r="E26" s="420"/>
      <c r="F26" s="420"/>
    </row>
    <row r="27" spans="2:30" ht="15.95" customHeight="1" x14ac:dyDescent="0.15">
      <c r="B27" s="420"/>
      <c r="C27" s="420"/>
      <c r="D27" s="420"/>
      <c r="E27" s="420"/>
      <c r="F27" s="420"/>
    </row>
    <row r="28" spans="2:30" ht="15.95" customHeight="1" x14ac:dyDescent="0.15">
      <c r="B28" s="420"/>
      <c r="C28" s="420"/>
      <c r="D28" s="420"/>
      <c r="E28" s="420"/>
      <c r="F28" s="420"/>
    </row>
    <row r="29" spans="2:30" ht="15.95" customHeight="1" x14ac:dyDescent="0.15">
      <c r="B29" s="420"/>
      <c r="C29" s="420"/>
      <c r="D29" s="420"/>
      <c r="E29" s="420"/>
      <c r="F29" s="420"/>
    </row>
    <row r="30" spans="2:30" ht="15.95" customHeight="1" x14ac:dyDescent="0.15">
      <c r="B30" s="420"/>
      <c r="C30" s="420"/>
      <c r="D30" s="420"/>
      <c r="E30" s="420"/>
      <c r="F30" s="420"/>
    </row>
    <row r="31" spans="2:30" ht="15.95" customHeight="1" x14ac:dyDescent="0.15">
      <c r="B31" s="420"/>
      <c r="C31" s="420"/>
      <c r="D31" s="420"/>
      <c r="E31" s="420"/>
      <c r="F31" s="420"/>
    </row>
  </sheetData>
  <sheetProtection insertRows="0"/>
  <protectedRanges>
    <protectedRange sqref="C20:JB22" name="範囲3_1"/>
    <protectedRange sqref="B6:AC11" name="範囲1_1"/>
    <protectedRange sqref="B20:B23" name="範囲3_1_1"/>
  </protectedRanges>
  <mergeCells count="10">
    <mergeCell ref="B15:C15"/>
    <mergeCell ref="B16:C16"/>
    <mergeCell ref="B17:C17"/>
    <mergeCell ref="B9:B11"/>
    <mergeCell ref="B12:C12"/>
    <mergeCell ref="B1:AD1"/>
    <mergeCell ref="B3:C4"/>
    <mergeCell ref="D3:AC3"/>
    <mergeCell ref="AD3:AD4"/>
    <mergeCell ref="B6:B8"/>
  </mergeCells>
  <phoneticPr fontId="2"/>
  <printOptions horizontalCentered="1"/>
  <pageMargins left="0.19685039370078741" right="0.19685039370078741" top="0.98425196850393704" bottom="0.39370078740157483" header="0.51181102362204722" footer="0.23622047244094491"/>
  <pageSetup paperSize="8" scale="73" fitToHeight="0" orientation="landscape" r:id="rId1"/>
  <headerFooter alignWithMargins="0">
    <oddHeader>&amp;R（仮称）新ごみ処理施設整備・運営事業（マテリアルリサイクル推進施設）に係る提案書類(&amp;A)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D23"/>
  <sheetViews>
    <sheetView showGridLines="0" view="pageBreakPreview" zoomScale="80" zoomScaleNormal="85" zoomScaleSheetLayoutView="80" workbookViewId="0">
      <selection activeCell="C28" sqref="C28"/>
    </sheetView>
  </sheetViews>
  <sheetFormatPr defaultColWidth="9" defaultRowHeight="30" customHeight="1" x14ac:dyDescent="0.15"/>
  <cols>
    <col min="1" max="1" width="2.625" style="420" customWidth="1"/>
    <col min="2" max="2" width="20.625" style="418" customWidth="1"/>
    <col min="3" max="3" width="7" style="418" customWidth="1"/>
    <col min="4" max="6" width="9.625" style="419" customWidth="1"/>
    <col min="7" max="29" width="9.625" style="420" customWidth="1"/>
    <col min="30" max="30" width="10" style="420" customWidth="1"/>
    <col min="31" max="31" width="9.625" style="420" customWidth="1"/>
    <col min="32" max="32" width="12.625" style="420" customWidth="1"/>
    <col min="33" max="16384" width="9" style="420"/>
  </cols>
  <sheetData>
    <row r="1" spans="2:30" s="393" customFormat="1" ht="30" customHeight="1" x14ac:dyDescent="0.15">
      <c r="B1" s="818" t="s">
        <v>212</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0" s="393" customFormat="1" ht="25.15" customHeight="1" x14ac:dyDescent="0.15">
      <c r="B2" s="390"/>
      <c r="C2" s="391"/>
      <c r="D2" s="392"/>
      <c r="E2" s="392"/>
      <c r="F2" s="392"/>
      <c r="V2" s="277"/>
      <c r="W2" s="277"/>
      <c r="X2" s="277"/>
      <c r="Y2" s="277"/>
      <c r="Z2" s="277"/>
      <c r="AA2" s="277"/>
      <c r="AB2" s="277"/>
      <c r="AC2" s="277"/>
      <c r="AD2" s="278" t="s">
        <v>113</v>
      </c>
    </row>
    <row r="3" spans="2:30" ht="17.25" customHeight="1" x14ac:dyDescent="0.15">
      <c r="B3" s="819" t="s">
        <v>112</v>
      </c>
      <c r="C3" s="820"/>
      <c r="D3" s="822" t="s">
        <v>133</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4" t="s">
        <v>101</v>
      </c>
    </row>
    <row r="4" spans="2:30" ht="30" customHeight="1" x14ac:dyDescent="0.15">
      <c r="B4" s="706"/>
      <c r="C4" s="821"/>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825"/>
    </row>
    <row r="5" spans="2:30" ht="20.25" customHeight="1" x14ac:dyDescent="0.15">
      <c r="B5" s="394" t="s">
        <v>132</v>
      </c>
      <c r="C5" s="395" t="s">
        <v>137</v>
      </c>
      <c r="D5" s="396">
        <f>+'様式7-3'!E14</f>
        <v>138.33333333333334</v>
      </c>
      <c r="E5" s="397">
        <f>+'様式7-3'!F14</f>
        <v>830</v>
      </c>
      <c r="F5" s="397">
        <f>+'様式7-3'!G14</f>
        <v>830</v>
      </c>
      <c r="G5" s="397">
        <f>+'様式7-3'!H14</f>
        <v>830</v>
      </c>
      <c r="H5" s="397">
        <f>+'様式7-3'!I14</f>
        <v>830</v>
      </c>
      <c r="I5" s="397">
        <f>+'様式7-3'!J14</f>
        <v>830</v>
      </c>
      <c r="J5" s="397">
        <f>+'様式7-3'!K14</f>
        <v>830</v>
      </c>
      <c r="K5" s="397">
        <f>+'様式7-3'!L14</f>
        <v>830</v>
      </c>
      <c r="L5" s="397">
        <f>+'様式7-3'!M14</f>
        <v>830</v>
      </c>
      <c r="M5" s="397">
        <f>+'様式7-3'!N14</f>
        <v>830</v>
      </c>
      <c r="N5" s="397">
        <f>+'様式7-3'!O14</f>
        <v>830</v>
      </c>
      <c r="O5" s="397">
        <f>+'様式7-3'!P14</f>
        <v>830</v>
      </c>
      <c r="P5" s="397">
        <f>+'様式7-3'!Q14</f>
        <v>830</v>
      </c>
      <c r="Q5" s="397">
        <f>+'様式7-3'!R14</f>
        <v>830</v>
      </c>
      <c r="R5" s="397">
        <f>+'様式7-3'!S14</f>
        <v>830</v>
      </c>
      <c r="S5" s="397">
        <f>+'様式7-3'!T14</f>
        <v>830</v>
      </c>
      <c r="T5" s="397">
        <f>+'様式7-3'!U14</f>
        <v>830</v>
      </c>
      <c r="U5" s="397">
        <f>+'様式7-3'!V14</f>
        <v>830</v>
      </c>
      <c r="V5" s="397">
        <f>+'様式7-3'!W14</f>
        <v>830</v>
      </c>
      <c r="W5" s="397">
        <f>+'様式7-3'!X14</f>
        <v>830</v>
      </c>
      <c r="X5" s="397">
        <f>+'様式7-3'!Y14</f>
        <v>830</v>
      </c>
      <c r="Y5" s="397">
        <f>+'様式7-3'!Z14</f>
        <v>830</v>
      </c>
      <c r="Z5" s="397">
        <f>+'様式7-3'!AA14</f>
        <v>830</v>
      </c>
      <c r="AA5" s="397">
        <f>+'様式7-3'!AB14</f>
        <v>830</v>
      </c>
      <c r="AB5" s="397">
        <f>+'様式7-3'!AC14</f>
        <v>830</v>
      </c>
      <c r="AC5" s="397">
        <f>+'様式7-3'!AD14</f>
        <v>691.66666666666663</v>
      </c>
      <c r="AD5" s="424">
        <f>SUM(D5:AC5)</f>
        <v>20750.000000000004</v>
      </c>
    </row>
    <row r="6" spans="2:30" ht="15.95" customHeight="1" x14ac:dyDescent="0.15">
      <c r="B6" s="853"/>
      <c r="C6" s="399" t="s">
        <v>114</v>
      </c>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1"/>
      <c r="AD6" s="425"/>
    </row>
    <row r="7" spans="2:30" ht="15.95" customHeight="1" x14ac:dyDescent="0.15">
      <c r="B7" s="853"/>
      <c r="C7" s="403" t="s">
        <v>130</v>
      </c>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5"/>
      <c r="AD7" s="426"/>
    </row>
    <row r="8" spans="2:30" ht="15.95" customHeight="1" x14ac:dyDescent="0.15">
      <c r="B8" s="854"/>
      <c r="C8" s="407" t="s">
        <v>109</v>
      </c>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9"/>
      <c r="AD8" s="427"/>
    </row>
    <row r="9" spans="2:30" ht="15.95" customHeight="1" x14ac:dyDescent="0.15">
      <c r="B9" s="852"/>
      <c r="C9" s="411" t="s">
        <v>114</v>
      </c>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3"/>
      <c r="AD9" s="428"/>
    </row>
    <row r="10" spans="2:30" ht="15.95" customHeight="1" x14ac:dyDescent="0.15">
      <c r="B10" s="853"/>
      <c r="C10" s="403" t="s">
        <v>130</v>
      </c>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5"/>
      <c r="AD10" s="426"/>
    </row>
    <row r="11" spans="2:30" ht="15.95" customHeight="1" x14ac:dyDescent="0.15">
      <c r="B11" s="854"/>
      <c r="C11" s="407" t="s">
        <v>109</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9"/>
      <c r="AD11" s="427"/>
    </row>
    <row r="12" spans="2:30" ht="15.95" customHeight="1" x14ac:dyDescent="0.15">
      <c r="B12" s="852"/>
      <c r="C12" s="411" t="s">
        <v>114</v>
      </c>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3"/>
      <c r="AD12" s="428"/>
    </row>
    <row r="13" spans="2:30" ht="15.95" customHeight="1" x14ac:dyDescent="0.15">
      <c r="B13" s="853"/>
      <c r="C13" s="403" t="s">
        <v>130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5"/>
      <c r="AD13" s="426"/>
    </row>
    <row r="14" spans="2:30" ht="15.95" customHeight="1" x14ac:dyDescent="0.15">
      <c r="B14" s="854"/>
      <c r="C14" s="407" t="s">
        <v>109</v>
      </c>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9"/>
      <c r="AD14" s="427"/>
    </row>
    <row r="15" spans="2:30" ht="20.25" customHeight="1" x14ac:dyDescent="0.15">
      <c r="B15" s="814" t="s">
        <v>108</v>
      </c>
      <c r="C15" s="815"/>
      <c r="D15" s="415">
        <f>D8+D11+D14</f>
        <v>0</v>
      </c>
      <c r="E15" s="415">
        <f>E8+E11+E14</f>
        <v>0</v>
      </c>
      <c r="F15" s="415">
        <f t="shared" ref="F15:AB15" si="0">F8+F11+F14</f>
        <v>0</v>
      </c>
      <c r="G15" s="415">
        <f t="shared" si="0"/>
        <v>0</v>
      </c>
      <c r="H15" s="415">
        <f t="shared" si="0"/>
        <v>0</v>
      </c>
      <c r="I15" s="415">
        <f t="shared" si="0"/>
        <v>0</v>
      </c>
      <c r="J15" s="415">
        <f t="shared" si="0"/>
        <v>0</v>
      </c>
      <c r="K15" s="415">
        <f t="shared" si="0"/>
        <v>0</v>
      </c>
      <c r="L15" s="415">
        <f t="shared" si="0"/>
        <v>0</v>
      </c>
      <c r="M15" s="415">
        <f t="shared" si="0"/>
        <v>0</v>
      </c>
      <c r="N15" s="415">
        <f t="shared" si="0"/>
        <v>0</v>
      </c>
      <c r="O15" s="415">
        <f t="shared" si="0"/>
        <v>0</v>
      </c>
      <c r="P15" s="415">
        <f t="shared" si="0"/>
        <v>0</v>
      </c>
      <c r="Q15" s="415">
        <f t="shared" si="0"/>
        <v>0</v>
      </c>
      <c r="R15" s="415">
        <f t="shared" si="0"/>
        <v>0</v>
      </c>
      <c r="S15" s="415">
        <f t="shared" si="0"/>
        <v>0</v>
      </c>
      <c r="T15" s="415">
        <f t="shared" si="0"/>
        <v>0</v>
      </c>
      <c r="U15" s="415">
        <f t="shared" si="0"/>
        <v>0</v>
      </c>
      <c r="V15" s="415">
        <f t="shared" si="0"/>
        <v>0</v>
      </c>
      <c r="W15" s="415">
        <f t="shared" si="0"/>
        <v>0</v>
      </c>
      <c r="X15" s="415">
        <f t="shared" si="0"/>
        <v>0</v>
      </c>
      <c r="Y15" s="415">
        <f t="shared" si="0"/>
        <v>0</v>
      </c>
      <c r="Z15" s="415">
        <f t="shared" si="0"/>
        <v>0</v>
      </c>
      <c r="AA15" s="415">
        <f t="shared" si="0"/>
        <v>0</v>
      </c>
      <c r="AB15" s="415">
        <f t="shared" si="0"/>
        <v>0</v>
      </c>
      <c r="AC15" s="416">
        <f>AC8+AC11+AC14</f>
        <v>0</v>
      </c>
      <c r="AD15" s="417">
        <f>AD8+AD11+AD14</f>
        <v>0</v>
      </c>
    </row>
    <row r="16" spans="2:30" ht="15" customHeight="1" x14ac:dyDescent="0.15">
      <c r="B16" s="201" t="s">
        <v>239</v>
      </c>
    </row>
    <row r="17" spans="2:2" ht="15" customHeight="1" x14ac:dyDescent="0.15">
      <c r="B17" s="201" t="s">
        <v>240</v>
      </c>
    </row>
    <row r="18" spans="2:2" ht="15" customHeight="1" x14ac:dyDescent="0.15">
      <c r="B18" s="201" t="s">
        <v>241</v>
      </c>
    </row>
    <row r="19" spans="2:2" s="421" customFormat="1" ht="15" customHeight="1" x14ac:dyDescent="0.15">
      <c r="B19" s="201" t="s">
        <v>242</v>
      </c>
    </row>
    <row r="20" spans="2:2" ht="15" customHeight="1" x14ac:dyDescent="0.15">
      <c r="B20" s="201" t="s">
        <v>231</v>
      </c>
    </row>
    <row r="21" spans="2:2" ht="15" customHeight="1" x14ac:dyDescent="0.15">
      <c r="B21" s="201" t="s">
        <v>243</v>
      </c>
    </row>
    <row r="22" spans="2:2" ht="20.25" customHeight="1" x14ac:dyDescent="0.15"/>
    <row r="23" spans="2:2" ht="20.25" customHeight="1" x14ac:dyDescent="0.15"/>
  </sheetData>
  <sheetProtection insertRows="0"/>
  <protectedRanges>
    <protectedRange sqref="B22:B23 C20:JB23" name="範囲3"/>
    <protectedRange sqref="B6:AC14" name="範囲1"/>
    <protectedRange sqref="B18:B21" name="範囲3_1_1"/>
  </protectedRanges>
  <mergeCells count="8">
    <mergeCell ref="B12:B14"/>
    <mergeCell ref="B15:C15"/>
    <mergeCell ref="B9:B11"/>
    <mergeCell ref="B1:AD1"/>
    <mergeCell ref="B3:C4"/>
    <mergeCell ref="D3:AC3"/>
    <mergeCell ref="AD3:AD4"/>
    <mergeCell ref="B6:B8"/>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AD23"/>
  <sheetViews>
    <sheetView showGridLines="0" view="pageBreakPreview" zoomScale="80" zoomScaleNormal="85" zoomScaleSheetLayoutView="80" workbookViewId="0">
      <selection activeCell="Q11" sqref="Q11"/>
    </sheetView>
  </sheetViews>
  <sheetFormatPr defaultColWidth="9" defaultRowHeight="30" customHeight="1" x14ac:dyDescent="0.15"/>
  <cols>
    <col min="1" max="1" width="2.625" style="420" customWidth="1"/>
    <col min="2" max="2" width="20.625" style="418" customWidth="1"/>
    <col min="3" max="3" width="7" style="418" customWidth="1"/>
    <col min="4" max="6" width="9.625" style="419" customWidth="1"/>
    <col min="7" max="29" width="9.625" style="420" customWidth="1"/>
    <col min="30" max="30" width="10" style="420" customWidth="1"/>
    <col min="31" max="31" width="9.625" style="420" customWidth="1"/>
    <col min="32" max="32" width="12.625" style="420" customWidth="1"/>
    <col min="33" max="16384" width="9" style="420"/>
  </cols>
  <sheetData>
    <row r="1" spans="2:30" s="393" customFormat="1" ht="30" customHeight="1" x14ac:dyDescent="0.15">
      <c r="B1" s="818" t="s">
        <v>213</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0" s="393" customFormat="1" ht="25.15" customHeight="1" x14ac:dyDescent="0.15">
      <c r="B2" s="390"/>
      <c r="C2" s="391"/>
      <c r="D2" s="392"/>
      <c r="E2" s="392"/>
      <c r="F2" s="392"/>
      <c r="V2" s="277"/>
      <c r="W2" s="277"/>
      <c r="X2" s="277"/>
      <c r="Y2" s="277"/>
      <c r="Z2" s="277"/>
      <c r="AA2" s="277"/>
      <c r="AB2" s="277"/>
      <c r="AC2" s="277"/>
      <c r="AD2" s="278" t="s">
        <v>113</v>
      </c>
    </row>
    <row r="3" spans="2:30" ht="17.25" customHeight="1" x14ac:dyDescent="0.15">
      <c r="B3" s="819" t="s">
        <v>112</v>
      </c>
      <c r="C3" s="820"/>
      <c r="D3" s="822" t="s">
        <v>133</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4" t="s">
        <v>101</v>
      </c>
    </row>
    <row r="4" spans="2:30" ht="30" customHeight="1" x14ac:dyDescent="0.15">
      <c r="B4" s="706"/>
      <c r="C4" s="821"/>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825"/>
    </row>
    <row r="5" spans="2:30" ht="20.25" customHeight="1" x14ac:dyDescent="0.15">
      <c r="B5" s="394" t="s">
        <v>132</v>
      </c>
      <c r="C5" s="395" t="s">
        <v>137</v>
      </c>
      <c r="D5" s="422">
        <f>+'様式7-3'!E15</f>
        <v>41.166666666666664</v>
      </c>
      <c r="E5" s="423">
        <f>+'様式7-3'!F15</f>
        <v>247</v>
      </c>
      <c r="F5" s="423">
        <f>+'様式7-3'!G15</f>
        <v>247</v>
      </c>
      <c r="G5" s="423">
        <f>+'様式7-3'!H15</f>
        <v>247</v>
      </c>
      <c r="H5" s="423">
        <f>+'様式7-3'!I15</f>
        <v>247</v>
      </c>
      <c r="I5" s="423">
        <f>+'様式7-3'!J15</f>
        <v>247</v>
      </c>
      <c r="J5" s="423">
        <f>+'様式7-3'!K15</f>
        <v>247</v>
      </c>
      <c r="K5" s="423">
        <f>+'様式7-3'!L15</f>
        <v>247</v>
      </c>
      <c r="L5" s="423">
        <f>+'様式7-3'!M15</f>
        <v>247</v>
      </c>
      <c r="M5" s="423">
        <f>+'様式7-3'!N15</f>
        <v>247</v>
      </c>
      <c r="N5" s="423">
        <f>+'様式7-3'!O15</f>
        <v>247</v>
      </c>
      <c r="O5" s="423">
        <f>+'様式7-3'!P15</f>
        <v>247</v>
      </c>
      <c r="P5" s="423">
        <f>+'様式7-3'!Q15</f>
        <v>247</v>
      </c>
      <c r="Q5" s="423">
        <f>+'様式7-3'!R15</f>
        <v>247</v>
      </c>
      <c r="R5" s="423">
        <f>+'様式7-3'!S15</f>
        <v>247</v>
      </c>
      <c r="S5" s="423">
        <f>+'様式7-3'!T15</f>
        <v>247</v>
      </c>
      <c r="T5" s="423">
        <f>+'様式7-3'!U15</f>
        <v>247</v>
      </c>
      <c r="U5" s="423">
        <f>+'様式7-3'!V15</f>
        <v>247</v>
      </c>
      <c r="V5" s="423">
        <f>+'様式7-3'!W15</f>
        <v>247</v>
      </c>
      <c r="W5" s="423">
        <f>+'様式7-3'!X15</f>
        <v>247</v>
      </c>
      <c r="X5" s="423">
        <f>+'様式7-3'!Y15</f>
        <v>247</v>
      </c>
      <c r="Y5" s="423">
        <f>+'様式7-3'!Z15</f>
        <v>247</v>
      </c>
      <c r="Z5" s="423">
        <f>+'様式7-3'!AA15</f>
        <v>247</v>
      </c>
      <c r="AA5" s="423">
        <f>+'様式7-3'!AB15</f>
        <v>247</v>
      </c>
      <c r="AB5" s="423">
        <f>+'様式7-3'!AC15</f>
        <v>247</v>
      </c>
      <c r="AC5" s="423">
        <f>+'様式7-3'!AD15</f>
        <v>205.83333333333334</v>
      </c>
      <c r="AD5" s="424">
        <f>SUM(D5:AC5)</f>
        <v>6175</v>
      </c>
    </row>
    <row r="6" spans="2:30" ht="15.95" customHeight="1" x14ac:dyDescent="0.15">
      <c r="B6" s="853"/>
      <c r="C6" s="399" t="s">
        <v>114</v>
      </c>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D6" s="425"/>
    </row>
    <row r="7" spans="2:30" ht="15.95" customHeight="1" x14ac:dyDescent="0.15">
      <c r="B7" s="853"/>
      <c r="C7" s="403" t="s">
        <v>130</v>
      </c>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26"/>
    </row>
    <row r="8" spans="2:30" ht="15.95" customHeight="1" x14ac:dyDescent="0.15">
      <c r="B8" s="854"/>
      <c r="C8" s="407" t="s">
        <v>109</v>
      </c>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8"/>
      <c r="AD8" s="427"/>
    </row>
    <row r="9" spans="2:30" ht="15.95" customHeight="1" x14ac:dyDescent="0.15">
      <c r="B9" s="852"/>
      <c r="C9" s="411" t="s">
        <v>114</v>
      </c>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2"/>
      <c r="AD9" s="428"/>
    </row>
    <row r="10" spans="2:30" ht="15.95" customHeight="1" x14ac:dyDescent="0.15">
      <c r="B10" s="853"/>
      <c r="C10" s="403" t="s">
        <v>130</v>
      </c>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4"/>
      <c r="AD10" s="426"/>
    </row>
    <row r="11" spans="2:30" ht="15.95" customHeight="1" x14ac:dyDescent="0.15">
      <c r="B11" s="854"/>
      <c r="C11" s="407" t="s">
        <v>109</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8"/>
      <c r="AD11" s="427"/>
    </row>
    <row r="12" spans="2:30" ht="15.95" customHeight="1" x14ac:dyDescent="0.15">
      <c r="B12" s="852"/>
      <c r="C12" s="411" t="s">
        <v>114</v>
      </c>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28"/>
    </row>
    <row r="13" spans="2:30" ht="15.95" customHeight="1" x14ac:dyDescent="0.15">
      <c r="B13" s="853"/>
      <c r="C13" s="403" t="s">
        <v>130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4"/>
      <c r="AD13" s="426"/>
    </row>
    <row r="14" spans="2:30" ht="15.95" customHeight="1" x14ac:dyDescent="0.15">
      <c r="B14" s="854"/>
      <c r="C14" s="407" t="s">
        <v>109</v>
      </c>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8"/>
      <c r="AD14" s="427"/>
    </row>
    <row r="15" spans="2:30" ht="20.25" customHeight="1" x14ac:dyDescent="0.15">
      <c r="B15" s="814" t="s">
        <v>108</v>
      </c>
      <c r="C15" s="815"/>
      <c r="D15" s="415">
        <f>D8+D11+D14</f>
        <v>0</v>
      </c>
      <c r="E15" s="415">
        <f t="shared" ref="E15:AC15" si="0">E8+E11+E14</f>
        <v>0</v>
      </c>
      <c r="F15" s="415">
        <f t="shared" si="0"/>
        <v>0</v>
      </c>
      <c r="G15" s="415">
        <f t="shared" si="0"/>
        <v>0</v>
      </c>
      <c r="H15" s="415">
        <f t="shared" si="0"/>
        <v>0</v>
      </c>
      <c r="I15" s="415">
        <f t="shared" si="0"/>
        <v>0</v>
      </c>
      <c r="J15" s="415">
        <f t="shared" si="0"/>
        <v>0</v>
      </c>
      <c r="K15" s="415">
        <f t="shared" si="0"/>
        <v>0</v>
      </c>
      <c r="L15" s="415">
        <f t="shared" si="0"/>
        <v>0</v>
      </c>
      <c r="M15" s="415">
        <f t="shared" si="0"/>
        <v>0</v>
      </c>
      <c r="N15" s="415">
        <f t="shared" si="0"/>
        <v>0</v>
      </c>
      <c r="O15" s="415">
        <f t="shared" si="0"/>
        <v>0</v>
      </c>
      <c r="P15" s="415">
        <f t="shared" si="0"/>
        <v>0</v>
      </c>
      <c r="Q15" s="415">
        <f t="shared" si="0"/>
        <v>0</v>
      </c>
      <c r="R15" s="415">
        <f t="shared" si="0"/>
        <v>0</v>
      </c>
      <c r="S15" s="415">
        <f t="shared" si="0"/>
        <v>0</v>
      </c>
      <c r="T15" s="415">
        <f t="shared" si="0"/>
        <v>0</v>
      </c>
      <c r="U15" s="415">
        <f t="shared" si="0"/>
        <v>0</v>
      </c>
      <c r="V15" s="415">
        <f t="shared" si="0"/>
        <v>0</v>
      </c>
      <c r="W15" s="415">
        <f t="shared" si="0"/>
        <v>0</v>
      </c>
      <c r="X15" s="415">
        <f t="shared" si="0"/>
        <v>0</v>
      </c>
      <c r="Y15" s="415">
        <f t="shared" si="0"/>
        <v>0</v>
      </c>
      <c r="Z15" s="415">
        <f t="shared" si="0"/>
        <v>0</v>
      </c>
      <c r="AA15" s="415">
        <f t="shared" si="0"/>
        <v>0</v>
      </c>
      <c r="AB15" s="415">
        <f t="shared" si="0"/>
        <v>0</v>
      </c>
      <c r="AC15" s="416">
        <f t="shared" si="0"/>
        <v>0</v>
      </c>
      <c r="AD15" s="417">
        <f>AD8+AD11+AD14</f>
        <v>0</v>
      </c>
    </row>
    <row r="16" spans="2:30" ht="15" customHeight="1" x14ac:dyDescent="0.15">
      <c r="B16" s="201" t="s">
        <v>239</v>
      </c>
    </row>
    <row r="17" spans="2:2" ht="15" customHeight="1" x14ac:dyDescent="0.15">
      <c r="B17" s="201" t="s">
        <v>240</v>
      </c>
    </row>
    <row r="18" spans="2:2" ht="15" customHeight="1" x14ac:dyDescent="0.15">
      <c r="B18" s="201" t="s">
        <v>241</v>
      </c>
    </row>
    <row r="19" spans="2:2" s="421" customFormat="1" ht="15" customHeight="1" x14ac:dyDescent="0.15">
      <c r="B19" s="201" t="s">
        <v>242</v>
      </c>
    </row>
    <row r="20" spans="2:2" ht="15" customHeight="1" x14ac:dyDescent="0.15">
      <c r="B20" s="201" t="s">
        <v>231</v>
      </c>
    </row>
    <row r="21" spans="2:2" ht="15" customHeight="1" x14ac:dyDescent="0.15">
      <c r="B21" s="201" t="s">
        <v>243</v>
      </c>
    </row>
    <row r="22" spans="2:2" ht="20.25" customHeight="1" x14ac:dyDescent="0.15"/>
    <row r="23" spans="2:2" ht="20.25" customHeight="1" x14ac:dyDescent="0.15"/>
  </sheetData>
  <sheetProtection insertRows="0"/>
  <protectedRanges>
    <protectedRange sqref="B22:B23 C20:JB23" name="範囲3"/>
    <protectedRange sqref="B6:AC14" name="範囲1"/>
    <protectedRange sqref="B18:B21" name="範囲3_1_1"/>
  </protectedRanges>
  <mergeCells count="8">
    <mergeCell ref="B12:B14"/>
    <mergeCell ref="B15:C15"/>
    <mergeCell ref="B9:B11"/>
    <mergeCell ref="B1:AD1"/>
    <mergeCell ref="B3:C4"/>
    <mergeCell ref="D3:AC3"/>
    <mergeCell ref="AD3:AD4"/>
    <mergeCell ref="B6:B8"/>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AD23"/>
  <sheetViews>
    <sheetView showGridLines="0" view="pageBreakPreview" topLeftCell="C1" zoomScale="85" zoomScaleNormal="85" zoomScaleSheetLayoutView="85" workbookViewId="0">
      <selection activeCell="H26" sqref="H26"/>
    </sheetView>
  </sheetViews>
  <sheetFormatPr defaultColWidth="9" defaultRowHeight="30" customHeight="1" x14ac:dyDescent="0.15"/>
  <cols>
    <col min="1" max="1" width="2.625" style="420" customWidth="1"/>
    <col min="2" max="2" width="20.625" style="418" customWidth="1"/>
    <col min="3" max="3" width="7" style="418" customWidth="1"/>
    <col min="4" max="6" width="9.625" style="419" customWidth="1"/>
    <col min="7" max="29" width="9.625" style="420" customWidth="1"/>
    <col min="30" max="30" width="10" style="420" customWidth="1"/>
    <col min="31" max="31" width="9.625" style="420" customWidth="1"/>
    <col min="32" max="32" width="12.625" style="420" customWidth="1"/>
    <col min="33" max="16384" width="9" style="420"/>
  </cols>
  <sheetData>
    <row r="1" spans="2:30" s="393" customFormat="1" ht="30" customHeight="1" x14ac:dyDescent="0.15">
      <c r="B1" s="818" t="s">
        <v>214</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0" s="393" customFormat="1" ht="25.15" customHeight="1" x14ac:dyDescent="0.15">
      <c r="B2" s="390"/>
      <c r="C2" s="391"/>
      <c r="D2" s="392"/>
      <c r="E2" s="392"/>
      <c r="F2" s="392"/>
      <c r="V2" s="277"/>
      <c r="W2" s="277"/>
      <c r="X2" s="277"/>
      <c r="Y2" s="277"/>
      <c r="Z2" s="277"/>
      <c r="AA2" s="277"/>
      <c r="AB2" s="277"/>
      <c r="AC2" s="277"/>
      <c r="AD2" s="278" t="s">
        <v>113</v>
      </c>
    </row>
    <row r="3" spans="2:30" ht="17.25" customHeight="1" x14ac:dyDescent="0.15">
      <c r="B3" s="819" t="s">
        <v>112</v>
      </c>
      <c r="C3" s="820"/>
      <c r="D3" s="822" t="s">
        <v>133</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4" t="s">
        <v>101</v>
      </c>
    </row>
    <row r="4" spans="2:30" ht="30" customHeight="1" x14ac:dyDescent="0.15">
      <c r="B4" s="706"/>
      <c r="C4" s="821"/>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825"/>
    </row>
    <row r="5" spans="2:30" ht="20.25" customHeight="1" x14ac:dyDescent="0.15">
      <c r="B5" s="394" t="s">
        <v>132</v>
      </c>
      <c r="C5" s="395" t="s">
        <v>131</v>
      </c>
      <c r="D5" s="396">
        <f>+'様式7-3'!E16</f>
        <v>104.83333333333333</v>
      </c>
      <c r="E5" s="397">
        <f>+'様式7-3'!F16</f>
        <v>629</v>
      </c>
      <c r="F5" s="397">
        <f>+'様式7-3'!G16</f>
        <v>629</v>
      </c>
      <c r="G5" s="397">
        <f>+'様式7-3'!H16</f>
        <v>629</v>
      </c>
      <c r="H5" s="397">
        <f>+'様式7-3'!I16</f>
        <v>629</v>
      </c>
      <c r="I5" s="397">
        <f>+'様式7-3'!J16</f>
        <v>629</v>
      </c>
      <c r="J5" s="397">
        <f>+'様式7-3'!K16</f>
        <v>629</v>
      </c>
      <c r="K5" s="397">
        <f>+'様式7-3'!L16</f>
        <v>629</v>
      </c>
      <c r="L5" s="397">
        <f>+'様式7-3'!M16</f>
        <v>629</v>
      </c>
      <c r="M5" s="397">
        <f>+'様式7-3'!N16</f>
        <v>629</v>
      </c>
      <c r="N5" s="397">
        <f>+'様式7-3'!O16</f>
        <v>629</v>
      </c>
      <c r="O5" s="397">
        <f>+'様式7-3'!P16</f>
        <v>629</v>
      </c>
      <c r="P5" s="397">
        <f>+'様式7-3'!Q16</f>
        <v>629</v>
      </c>
      <c r="Q5" s="397">
        <f>+'様式7-3'!R16</f>
        <v>629</v>
      </c>
      <c r="R5" s="397">
        <f>+'様式7-3'!S16</f>
        <v>629</v>
      </c>
      <c r="S5" s="397">
        <f>+'様式7-3'!T16</f>
        <v>629</v>
      </c>
      <c r="T5" s="397">
        <f>+'様式7-3'!U16</f>
        <v>629</v>
      </c>
      <c r="U5" s="397">
        <f>+'様式7-3'!V16</f>
        <v>629</v>
      </c>
      <c r="V5" s="397">
        <f>+'様式7-3'!W16</f>
        <v>629</v>
      </c>
      <c r="W5" s="397">
        <f>+'様式7-3'!X16</f>
        <v>629</v>
      </c>
      <c r="X5" s="397">
        <f>+'様式7-3'!Y16</f>
        <v>629</v>
      </c>
      <c r="Y5" s="397">
        <f>+'様式7-3'!Z16</f>
        <v>629</v>
      </c>
      <c r="Z5" s="397">
        <f>+'様式7-3'!AA16</f>
        <v>629</v>
      </c>
      <c r="AA5" s="397">
        <f>+'様式7-3'!AB16</f>
        <v>629</v>
      </c>
      <c r="AB5" s="397">
        <f>+'様式7-3'!AC16</f>
        <v>629</v>
      </c>
      <c r="AC5" s="397">
        <f>+'様式7-3'!AD16</f>
        <v>524.16666666666663</v>
      </c>
      <c r="AD5" s="398">
        <f>SUM(D5:AC5)</f>
        <v>15725</v>
      </c>
    </row>
    <row r="6" spans="2:30" ht="15.95" customHeight="1" x14ac:dyDescent="0.15">
      <c r="B6" s="853"/>
      <c r="C6" s="399" t="s">
        <v>114</v>
      </c>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1"/>
      <c r="AD6" s="402"/>
    </row>
    <row r="7" spans="2:30" ht="15.95" customHeight="1" x14ac:dyDescent="0.15">
      <c r="B7" s="853"/>
      <c r="C7" s="403" t="s">
        <v>130</v>
      </c>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5"/>
      <c r="AD7" s="406"/>
    </row>
    <row r="8" spans="2:30" ht="15.95" customHeight="1" x14ac:dyDescent="0.15">
      <c r="B8" s="854"/>
      <c r="C8" s="407" t="s">
        <v>109</v>
      </c>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9"/>
      <c r="AD8" s="410"/>
    </row>
    <row r="9" spans="2:30" ht="15.95" customHeight="1" x14ac:dyDescent="0.15">
      <c r="B9" s="852"/>
      <c r="C9" s="411" t="s">
        <v>114</v>
      </c>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3"/>
      <c r="AD9" s="414"/>
    </row>
    <row r="10" spans="2:30" ht="15.95" customHeight="1" x14ac:dyDescent="0.15">
      <c r="B10" s="853"/>
      <c r="C10" s="403" t="s">
        <v>130</v>
      </c>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5"/>
      <c r="AD10" s="406"/>
    </row>
    <row r="11" spans="2:30" ht="15.95" customHeight="1" x14ac:dyDescent="0.15">
      <c r="B11" s="854"/>
      <c r="C11" s="407" t="s">
        <v>109</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9"/>
      <c r="AD11" s="410"/>
    </row>
    <row r="12" spans="2:30" ht="15.95" customHeight="1" x14ac:dyDescent="0.15">
      <c r="B12" s="852"/>
      <c r="C12" s="411" t="s">
        <v>114</v>
      </c>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3"/>
      <c r="AD12" s="414"/>
    </row>
    <row r="13" spans="2:30" ht="15.95" customHeight="1" x14ac:dyDescent="0.15">
      <c r="B13" s="853"/>
      <c r="C13" s="403" t="s">
        <v>130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5"/>
      <c r="AD13" s="406"/>
    </row>
    <row r="14" spans="2:30" ht="15.95" customHeight="1" x14ac:dyDescent="0.15">
      <c r="B14" s="854"/>
      <c r="C14" s="407" t="s">
        <v>109</v>
      </c>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9"/>
      <c r="AD14" s="410"/>
    </row>
    <row r="15" spans="2:30" ht="20.25" customHeight="1" x14ac:dyDescent="0.15">
      <c r="B15" s="814" t="s">
        <v>108</v>
      </c>
      <c r="C15" s="815"/>
      <c r="D15" s="415">
        <f>D8+D11+D14</f>
        <v>0</v>
      </c>
      <c r="E15" s="415">
        <f>E8+E11+E14</f>
        <v>0</v>
      </c>
      <c r="F15" s="415">
        <f t="shared" ref="F15:AD15" si="0">F8+F11+F14</f>
        <v>0</v>
      </c>
      <c r="G15" s="415">
        <f t="shared" si="0"/>
        <v>0</v>
      </c>
      <c r="H15" s="415">
        <f t="shared" si="0"/>
        <v>0</v>
      </c>
      <c r="I15" s="415">
        <f t="shared" si="0"/>
        <v>0</v>
      </c>
      <c r="J15" s="415">
        <f t="shared" si="0"/>
        <v>0</v>
      </c>
      <c r="K15" s="415">
        <f t="shared" si="0"/>
        <v>0</v>
      </c>
      <c r="L15" s="415">
        <f t="shared" si="0"/>
        <v>0</v>
      </c>
      <c r="M15" s="415">
        <f t="shared" si="0"/>
        <v>0</v>
      </c>
      <c r="N15" s="415">
        <f t="shared" si="0"/>
        <v>0</v>
      </c>
      <c r="O15" s="415">
        <f t="shared" si="0"/>
        <v>0</v>
      </c>
      <c r="P15" s="415">
        <f t="shared" si="0"/>
        <v>0</v>
      </c>
      <c r="Q15" s="415">
        <f t="shared" si="0"/>
        <v>0</v>
      </c>
      <c r="R15" s="415">
        <f t="shared" si="0"/>
        <v>0</v>
      </c>
      <c r="S15" s="415">
        <f t="shared" si="0"/>
        <v>0</v>
      </c>
      <c r="T15" s="415">
        <f t="shared" si="0"/>
        <v>0</v>
      </c>
      <c r="U15" s="415">
        <f t="shared" si="0"/>
        <v>0</v>
      </c>
      <c r="V15" s="415">
        <f t="shared" si="0"/>
        <v>0</v>
      </c>
      <c r="W15" s="415">
        <f t="shared" si="0"/>
        <v>0</v>
      </c>
      <c r="X15" s="415">
        <f t="shared" si="0"/>
        <v>0</v>
      </c>
      <c r="Y15" s="415">
        <f t="shared" si="0"/>
        <v>0</v>
      </c>
      <c r="Z15" s="415">
        <f t="shared" si="0"/>
        <v>0</v>
      </c>
      <c r="AA15" s="415">
        <f t="shared" si="0"/>
        <v>0</v>
      </c>
      <c r="AB15" s="415">
        <f t="shared" si="0"/>
        <v>0</v>
      </c>
      <c r="AC15" s="416">
        <f t="shared" si="0"/>
        <v>0</v>
      </c>
      <c r="AD15" s="417">
        <f t="shared" si="0"/>
        <v>0</v>
      </c>
    </row>
    <row r="16" spans="2:30" ht="15" customHeight="1" x14ac:dyDescent="0.15">
      <c r="B16" s="201" t="s">
        <v>239</v>
      </c>
    </row>
    <row r="17" spans="2:2" ht="15" customHeight="1" x14ac:dyDescent="0.15">
      <c r="B17" s="201" t="s">
        <v>240</v>
      </c>
    </row>
    <row r="18" spans="2:2" ht="15" customHeight="1" x14ac:dyDescent="0.15">
      <c r="B18" s="201" t="s">
        <v>241</v>
      </c>
    </row>
    <row r="19" spans="2:2" s="421" customFormat="1" ht="15" customHeight="1" x14ac:dyDescent="0.15">
      <c r="B19" s="201" t="s">
        <v>242</v>
      </c>
    </row>
    <row r="20" spans="2:2" ht="15" customHeight="1" x14ac:dyDescent="0.15">
      <c r="B20" s="201" t="s">
        <v>231</v>
      </c>
    </row>
    <row r="21" spans="2:2" ht="15" customHeight="1" x14ac:dyDescent="0.15">
      <c r="B21" s="201" t="s">
        <v>243</v>
      </c>
    </row>
    <row r="22" spans="2:2" ht="20.25" customHeight="1" x14ac:dyDescent="0.15"/>
    <row r="23" spans="2:2" ht="20.25" customHeight="1" x14ac:dyDescent="0.15"/>
  </sheetData>
  <sheetProtection insertRows="0"/>
  <protectedRanges>
    <protectedRange sqref="B22:B23 C20:JB23" name="範囲3"/>
    <protectedRange sqref="B6:AD14" name="範囲1"/>
    <protectedRange sqref="B18:B21" name="範囲3_1_1"/>
  </protectedRanges>
  <mergeCells count="8">
    <mergeCell ref="B12:B14"/>
    <mergeCell ref="B15:C15"/>
    <mergeCell ref="B9:B11"/>
    <mergeCell ref="B1:AD1"/>
    <mergeCell ref="B3:C4"/>
    <mergeCell ref="D3:AC3"/>
    <mergeCell ref="AD3:AD4"/>
    <mergeCell ref="B6:B8"/>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AD23"/>
  <sheetViews>
    <sheetView showGridLines="0" view="pageBreakPreview" zoomScale="80" zoomScaleNormal="85" zoomScaleSheetLayoutView="80" workbookViewId="0">
      <selection activeCell="E5" sqref="B1:AD21"/>
    </sheetView>
  </sheetViews>
  <sheetFormatPr defaultColWidth="9" defaultRowHeight="30" customHeight="1" x14ac:dyDescent="0.15"/>
  <cols>
    <col min="1" max="1" width="2.625" style="91" customWidth="1"/>
    <col min="2" max="2" width="20.625" style="105" customWidth="1"/>
    <col min="3" max="3" width="7" style="105" customWidth="1"/>
    <col min="4" max="6" width="9.625" style="138" customWidth="1"/>
    <col min="7" max="29" width="9.625" style="91" customWidth="1"/>
    <col min="30" max="30" width="10" style="91" customWidth="1"/>
    <col min="31" max="31" width="9.625" style="91" customWidth="1"/>
    <col min="32" max="32" width="12.625" style="91" customWidth="1"/>
    <col min="33" max="16384" width="9" style="91"/>
  </cols>
  <sheetData>
    <row r="1" spans="2:30" s="165" customFormat="1" ht="30" customHeight="1" x14ac:dyDescent="0.15">
      <c r="B1" s="818" t="s">
        <v>215</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0" s="165" customFormat="1" ht="25.15" customHeight="1" x14ac:dyDescent="0.15">
      <c r="B2" s="390"/>
      <c r="C2" s="391"/>
      <c r="D2" s="392"/>
      <c r="E2" s="392"/>
      <c r="F2" s="392"/>
      <c r="G2" s="393"/>
      <c r="H2" s="393"/>
      <c r="I2" s="393"/>
      <c r="J2" s="393"/>
      <c r="K2" s="393"/>
      <c r="L2" s="393"/>
      <c r="M2" s="393"/>
      <c r="N2" s="393"/>
      <c r="O2" s="393"/>
      <c r="P2" s="393"/>
      <c r="Q2" s="393"/>
      <c r="R2" s="393"/>
      <c r="S2" s="393"/>
      <c r="T2" s="393"/>
      <c r="U2" s="393"/>
      <c r="V2" s="393"/>
      <c r="W2" s="393"/>
      <c r="X2" s="393"/>
      <c r="Y2" s="393"/>
      <c r="Z2" s="393"/>
      <c r="AA2" s="393"/>
      <c r="AB2" s="277"/>
      <c r="AC2" s="277"/>
      <c r="AD2" s="278" t="s">
        <v>113</v>
      </c>
    </row>
    <row r="3" spans="2:30" ht="17.25" customHeight="1" x14ac:dyDescent="0.15">
      <c r="B3" s="819" t="s">
        <v>112</v>
      </c>
      <c r="C3" s="820"/>
      <c r="D3" s="822" t="s">
        <v>133</v>
      </c>
      <c r="E3" s="823"/>
      <c r="F3" s="823"/>
      <c r="G3" s="823"/>
      <c r="H3" s="823"/>
      <c r="I3" s="823"/>
      <c r="J3" s="823"/>
      <c r="K3" s="823"/>
      <c r="L3" s="823"/>
      <c r="M3" s="823"/>
      <c r="N3" s="823"/>
      <c r="O3" s="823"/>
      <c r="P3" s="823"/>
      <c r="Q3" s="823"/>
      <c r="R3" s="823"/>
      <c r="S3" s="823"/>
      <c r="T3" s="823"/>
      <c r="U3" s="823"/>
      <c r="V3" s="823"/>
      <c r="W3" s="823"/>
      <c r="X3" s="823"/>
      <c r="Y3" s="823"/>
      <c r="Z3" s="823"/>
      <c r="AA3" s="823"/>
      <c r="AB3" s="823"/>
      <c r="AC3" s="823"/>
      <c r="AD3" s="824" t="s">
        <v>101</v>
      </c>
    </row>
    <row r="4" spans="2:30" ht="30" customHeight="1" x14ac:dyDescent="0.15">
      <c r="B4" s="706"/>
      <c r="C4" s="821"/>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825"/>
    </row>
    <row r="5" spans="2:30" ht="20.25" customHeight="1" x14ac:dyDescent="0.15">
      <c r="B5" s="394" t="s">
        <v>132</v>
      </c>
      <c r="C5" s="395" t="s">
        <v>137</v>
      </c>
      <c r="D5" s="396">
        <f>+'様式7-3'!E17</f>
        <v>50.666666666666664</v>
      </c>
      <c r="E5" s="397">
        <f>+'様式7-3'!F17</f>
        <v>304</v>
      </c>
      <c r="F5" s="397">
        <f>+'様式7-3'!G17</f>
        <v>304</v>
      </c>
      <c r="G5" s="397">
        <f>+'様式7-3'!H17</f>
        <v>304</v>
      </c>
      <c r="H5" s="397">
        <f>+'様式7-3'!I17</f>
        <v>304</v>
      </c>
      <c r="I5" s="397">
        <f>+'様式7-3'!J17</f>
        <v>304</v>
      </c>
      <c r="J5" s="397">
        <f>+'様式7-3'!K17</f>
        <v>304</v>
      </c>
      <c r="K5" s="397">
        <f>+'様式7-3'!L17</f>
        <v>304</v>
      </c>
      <c r="L5" s="397">
        <f>+'様式7-3'!M17</f>
        <v>304</v>
      </c>
      <c r="M5" s="397">
        <f>+'様式7-3'!N17</f>
        <v>304</v>
      </c>
      <c r="N5" s="397">
        <f>+'様式7-3'!O17</f>
        <v>304</v>
      </c>
      <c r="O5" s="397">
        <f>+'様式7-3'!P17</f>
        <v>304</v>
      </c>
      <c r="P5" s="397">
        <f>+'様式7-3'!Q17</f>
        <v>304</v>
      </c>
      <c r="Q5" s="397">
        <f>+'様式7-3'!R17</f>
        <v>304</v>
      </c>
      <c r="R5" s="397">
        <f>+'様式7-3'!S17</f>
        <v>304</v>
      </c>
      <c r="S5" s="397">
        <f>+'様式7-3'!T17</f>
        <v>304</v>
      </c>
      <c r="T5" s="397">
        <f>+'様式7-3'!U17</f>
        <v>304</v>
      </c>
      <c r="U5" s="397">
        <f>+'様式7-3'!V17</f>
        <v>304</v>
      </c>
      <c r="V5" s="397">
        <f>+'様式7-3'!W17</f>
        <v>304</v>
      </c>
      <c r="W5" s="397">
        <f>+'様式7-3'!X17</f>
        <v>304</v>
      </c>
      <c r="X5" s="397">
        <f>+'様式7-3'!Y17</f>
        <v>304</v>
      </c>
      <c r="Y5" s="397">
        <f>+'様式7-3'!Z17</f>
        <v>304</v>
      </c>
      <c r="Z5" s="397">
        <f>+'様式7-3'!AA17</f>
        <v>304</v>
      </c>
      <c r="AA5" s="397">
        <f>+'様式7-3'!AB17</f>
        <v>304</v>
      </c>
      <c r="AB5" s="397">
        <f>+'様式7-3'!AC17</f>
        <v>304</v>
      </c>
      <c r="AC5" s="397">
        <f>+'様式7-3'!AD17</f>
        <v>253.33333333333334</v>
      </c>
      <c r="AD5" s="398">
        <f>SUM(D5:AC5)</f>
        <v>7600</v>
      </c>
    </row>
    <row r="6" spans="2:30" ht="15.95" customHeight="1" x14ac:dyDescent="0.15">
      <c r="B6" s="853"/>
      <c r="C6" s="399" t="s">
        <v>114</v>
      </c>
      <c r="D6" s="400"/>
      <c r="E6" s="400"/>
      <c r="F6" s="400"/>
      <c r="G6" s="400"/>
      <c r="H6" s="400"/>
      <c r="I6" s="400"/>
      <c r="J6" s="400"/>
      <c r="K6" s="400"/>
      <c r="L6" s="400"/>
      <c r="M6" s="400"/>
      <c r="N6" s="400"/>
      <c r="O6" s="400"/>
      <c r="P6" s="400"/>
      <c r="Q6" s="400"/>
      <c r="R6" s="400"/>
      <c r="S6" s="400"/>
      <c r="T6" s="400"/>
      <c r="U6" s="400"/>
      <c r="V6" s="400"/>
      <c r="W6" s="400"/>
      <c r="X6" s="400"/>
      <c r="Y6" s="400"/>
      <c r="Z6" s="400"/>
      <c r="AA6" s="400"/>
      <c r="AB6" s="400"/>
      <c r="AC6" s="401"/>
      <c r="AD6" s="402"/>
    </row>
    <row r="7" spans="2:30" ht="15.95" customHeight="1" x14ac:dyDescent="0.15">
      <c r="B7" s="853"/>
      <c r="C7" s="403" t="s">
        <v>130</v>
      </c>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5"/>
      <c r="AD7" s="406"/>
    </row>
    <row r="8" spans="2:30" ht="15.95" customHeight="1" x14ac:dyDescent="0.15">
      <c r="B8" s="854"/>
      <c r="C8" s="407" t="s">
        <v>109</v>
      </c>
      <c r="D8" s="408"/>
      <c r="E8" s="408"/>
      <c r="F8" s="408"/>
      <c r="G8" s="408"/>
      <c r="H8" s="408"/>
      <c r="I8" s="408"/>
      <c r="J8" s="408"/>
      <c r="K8" s="408"/>
      <c r="L8" s="408"/>
      <c r="M8" s="408"/>
      <c r="N8" s="408"/>
      <c r="O8" s="408"/>
      <c r="P8" s="408"/>
      <c r="Q8" s="408"/>
      <c r="R8" s="408"/>
      <c r="S8" s="408"/>
      <c r="T8" s="408"/>
      <c r="U8" s="408"/>
      <c r="V8" s="408"/>
      <c r="W8" s="408"/>
      <c r="X8" s="408"/>
      <c r="Y8" s="408"/>
      <c r="Z8" s="408"/>
      <c r="AA8" s="408"/>
      <c r="AB8" s="408"/>
      <c r="AC8" s="409"/>
      <c r="AD8" s="410"/>
    </row>
    <row r="9" spans="2:30" ht="15.95" customHeight="1" x14ac:dyDescent="0.15">
      <c r="B9" s="852"/>
      <c r="C9" s="411" t="s">
        <v>114</v>
      </c>
      <c r="D9" s="412"/>
      <c r="E9" s="412"/>
      <c r="F9" s="412"/>
      <c r="G9" s="412"/>
      <c r="H9" s="412"/>
      <c r="I9" s="412"/>
      <c r="J9" s="412"/>
      <c r="K9" s="412"/>
      <c r="L9" s="412"/>
      <c r="M9" s="412"/>
      <c r="N9" s="412"/>
      <c r="O9" s="412"/>
      <c r="P9" s="412"/>
      <c r="Q9" s="412"/>
      <c r="R9" s="412"/>
      <c r="S9" s="412"/>
      <c r="T9" s="412"/>
      <c r="U9" s="412"/>
      <c r="V9" s="412"/>
      <c r="W9" s="412"/>
      <c r="X9" s="412"/>
      <c r="Y9" s="412"/>
      <c r="Z9" s="412"/>
      <c r="AA9" s="412"/>
      <c r="AB9" s="412"/>
      <c r="AC9" s="413"/>
      <c r="AD9" s="414"/>
    </row>
    <row r="10" spans="2:30" ht="15.95" customHeight="1" x14ac:dyDescent="0.15">
      <c r="B10" s="853"/>
      <c r="C10" s="403" t="s">
        <v>130</v>
      </c>
      <c r="D10" s="404"/>
      <c r="E10" s="404"/>
      <c r="F10" s="404"/>
      <c r="G10" s="404"/>
      <c r="H10" s="404"/>
      <c r="I10" s="404"/>
      <c r="J10" s="404"/>
      <c r="K10" s="404"/>
      <c r="L10" s="404"/>
      <c r="M10" s="404"/>
      <c r="N10" s="404"/>
      <c r="O10" s="404"/>
      <c r="P10" s="404"/>
      <c r="Q10" s="404"/>
      <c r="R10" s="404"/>
      <c r="S10" s="404"/>
      <c r="T10" s="404"/>
      <c r="U10" s="404"/>
      <c r="V10" s="404"/>
      <c r="W10" s="404"/>
      <c r="X10" s="404"/>
      <c r="Y10" s="404"/>
      <c r="Z10" s="404"/>
      <c r="AA10" s="404"/>
      <c r="AB10" s="404"/>
      <c r="AC10" s="405"/>
      <c r="AD10" s="406"/>
    </row>
    <row r="11" spans="2:30" ht="15.95" customHeight="1" x14ac:dyDescent="0.15">
      <c r="B11" s="854"/>
      <c r="C11" s="407" t="s">
        <v>109</v>
      </c>
      <c r="D11" s="408"/>
      <c r="E11" s="408"/>
      <c r="F11" s="408"/>
      <c r="G11" s="408"/>
      <c r="H11" s="408"/>
      <c r="I11" s="408"/>
      <c r="J11" s="408"/>
      <c r="K11" s="408"/>
      <c r="L11" s="408"/>
      <c r="M11" s="408"/>
      <c r="N11" s="408"/>
      <c r="O11" s="408"/>
      <c r="P11" s="408"/>
      <c r="Q11" s="408"/>
      <c r="R11" s="408"/>
      <c r="S11" s="408"/>
      <c r="T11" s="408"/>
      <c r="U11" s="408"/>
      <c r="V11" s="408"/>
      <c r="W11" s="408"/>
      <c r="X11" s="408"/>
      <c r="Y11" s="408"/>
      <c r="Z11" s="408"/>
      <c r="AA11" s="408"/>
      <c r="AB11" s="408"/>
      <c r="AC11" s="409"/>
      <c r="AD11" s="410"/>
    </row>
    <row r="12" spans="2:30" ht="15.95" customHeight="1" x14ac:dyDescent="0.15">
      <c r="B12" s="852"/>
      <c r="C12" s="411" t="s">
        <v>114</v>
      </c>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3"/>
      <c r="AD12" s="414"/>
    </row>
    <row r="13" spans="2:30" ht="15.95" customHeight="1" x14ac:dyDescent="0.15">
      <c r="B13" s="853"/>
      <c r="C13" s="403" t="s">
        <v>130</v>
      </c>
      <c r="D13" s="404"/>
      <c r="E13" s="404"/>
      <c r="F13" s="404"/>
      <c r="G13" s="404"/>
      <c r="H13" s="404"/>
      <c r="I13" s="404"/>
      <c r="J13" s="404"/>
      <c r="K13" s="404"/>
      <c r="L13" s="404"/>
      <c r="M13" s="404"/>
      <c r="N13" s="404"/>
      <c r="O13" s="404"/>
      <c r="P13" s="404"/>
      <c r="Q13" s="404"/>
      <c r="R13" s="404"/>
      <c r="S13" s="404"/>
      <c r="T13" s="404"/>
      <c r="U13" s="404"/>
      <c r="V13" s="404"/>
      <c r="W13" s="404"/>
      <c r="X13" s="404"/>
      <c r="Y13" s="404"/>
      <c r="Z13" s="404"/>
      <c r="AA13" s="404"/>
      <c r="AB13" s="404"/>
      <c r="AC13" s="405"/>
      <c r="AD13" s="406"/>
    </row>
    <row r="14" spans="2:30" ht="15.95" customHeight="1" x14ac:dyDescent="0.15">
      <c r="B14" s="854"/>
      <c r="C14" s="407" t="s">
        <v>109</v>
      </c>
      <c r="D14" s="408"/>
      <c r="E14" s="408"/>
      <c r="F14" s="408"/>
      <c r="G14" s="408"/>
      <c r="H14" s="408"/>
      <c r="I14" s="408"/>
      <c r="J14" s="408"/>
      <c r="K14" s="408"/>
      <c r="L14" s="408"/>
      <c r="M14" s="408"/>
      <c r="N14" s="408"/>
      <c r="O14" s="408"/>
      <c r="P14" s="408"/>
      <c r="Q14" s="408"/>
      <c r="R14" s="408"/>
      <c r="S14" s="408"/>
      <c r="T14" s="408"/>
      <c r="U14" s="408"/>
      <c r="V14" s="408"/>
      <c r="W14" s="408"/>
      <c r="X14" s="408"/>
      <c r="Y14" s="408"/>
      <c r="Z14" s="408"/>
      <c r="AA14" s="408"/>
      <c r="AB14" s="408"/>
      <c r="AC14" s="409"/>
      <c r="AD14" s="410"/>
    </row>
    <row r="15" spans="2:30" ht="20.25" customHeight="1" x14ac:dyDescent="0.15">
      <c r="B15" s="814" t="s">
        <v>108</v>
      </c>
      <c r="C15" s="815"/>
      <c r="D15" s="415">
        <f>D8+D11+D14</f>
        <v>0</v>
      </c>
      <c r="E15" s="415">
        <f>E8+E11+E14</f>
        <v>0</v>
      </c>
      <c r="F15" s="415">
        <f t="shared" ref="F15:AD15" si="0">F8+F11+F14</f>
        <v>0</v>
      </c>
      <c r="G15" s="415">
        <f t="shared" si="0"/>
        <v>0</v>
      </c>
      <c r="H15" s="415">
        <f t="shared" si="0"/>
        <v>0</v>
      </c>
      <c r="I15" s="415">
        <f t="shared" si="0"/>
        <v>0</v>
      </c>
      <c r="J15" s="415">
        <f t="shared" si="0"/>
        <v>0</v>
      </c>
      <c r="K15" s="415">
        <f t="shared" si="0"/>
        <v>0</v>
      </c>
      <c r="L15" s="415">
        <f t="shared" si="0"/>
        <v>0</v>
      </c>
      <c r="M15" s="415">
        <f t="shared" si="0"/>
        <v>0</v>
      </c>
      <c r="N15" s="415">
        <f t="shared" si="0"/>
        <v>0</v>
      </c>
      <c r="O15" s="415">
        <f t="shared" si="0"/>
        <v>0</v>
      </c>
      <c r="P15" s="415">
        <f t="shared" si="0"/>
        <v>0</v>
      </c>
      <c r="Q15" s="415">
        <f t="shared" si="0"/>
        <v>0</v>
      </c>
      <c r="R15" s="415">
        <f t="shared" si="0"/>
        <v>0</v>
      </c>
      <c r="S15" s="415">
        <f t="shared" si="0"/>
        <v>0</v>
      </c>
      <c r="T15" s="415">
        <f t="shared" si="0"/>
        <v>0</v>
      </c>
      <c r="U15" s="415">
        <f t="shared" si="0"/>
        <v>0</v>
      </c>
      <c r="V15" s="415">
        <f t="shared" ref="V15:AB15" si="1">V8+V11+V14</f>
        <v>0</v>
      </c>
      <c r="W15" s="415">
        <f t="shared" si="1"/>
        <v>0</v>
      </c>
      <c r="X15" s="415">
        <f t="shared" si="1"/>
        <v>0</v>
      </c>
      <c r="Y15" s="415">
        <f t="shared" si="1"/>
        <v>0</v>
      </c>
      <c r="Z15" s="415">
        <f t="shared" si="1"/>
        <v>0</v>
      </c>
      <c r="AA15" s="415">
        <f t="shared" si="1"/>
        <v>0</v>
      </c>
      <c r="AB15" s="415">
        <f t="shared" si="1"/>
        <v>0</v>
      </c>
      <c r="AC15" s="416">
        <f t="shared" si="0"/>
        <v>0</v>
      </c>
      <c r="AD15" s="417">
        <f t="shared" si="0"/>
        <v>0</v>
      </c>
    </row>
    <row r="16" spans="2:30" ht="15" customHeight="1" x14ac:dyDescent="0.15">
      <c r="B16" s="201" t="s">
        <v>239</v>
      </c>
      <c r="C16" s="418"/>
      <c r="D16" s="419"/>
      <c r="E16" s="419"/>
      <c r="F16" s="419"/>
      <c r="G16" s="420"/>
      <c r="H16" s="420"/>
      <c r="I16" s="420"/>
      <c r="J16" s="420"/>
      <c r="K16" s="420"/>
      <c r="L16" s="420"/>
      <c r="M16" s="420"/>
      <c r="N16" s="420"/>
      <c r="O16" s="420"/>
      <c r="P16" s="420"/>
      <c r="Q16" s="420"/>
      <c r="R16" s="420"/>
      <c r="S16" s="420"/>
      <c r="T16" s="420"/>
      <c r="U16" s="420"/>
      <c r="V16" s="420"/>
      <c r="W16" s="420"/>
      <c r="X16" s="420"/>
      <c r="Y16" s="420"/>
      <c r="Z16" s="420"/>
      <c r="AA16" s="420"/>
      <c r="AB16" s="420"/>
      <c r="AC16" s="420"/>
      <c r="AD16" s="420"/>
    </row>
    <row r="17" spans="2:30" ht="15" customHeight="1" x14ac:dyDescent="0.15">
      <c r="B17" s="201" t="s">
        <v>240</v>
      </c>
      <c r="C17" s="418"/>
      <c r="D17" s="419"/>
      <c r="E17" s="419"/>
      <c r="F17" s="419"/>
      <c r="G17" s="420"/>
      <c r="H17" s="420"/>
      <c r="I17" s="420"/>
      <c r="J17" s="420"/>
      <c r="K17" s="420"/>
      <c r="L17" s="420"/>
      <c r="M17" s="420"/>
      <c r="N17" s="420"/>
      <c r="O17" s="420"/>
      <c r="P17" s="420"/>
      <c r="Q17" s="420"/>
      <c r="R17" s="420"/>
      <c r="S17" s="420"/>
      <c r="T17" s="420"/>
      <c r="U17" s="420"/>
      <c r="V17" s="420"/>
      <c r="W17" s="420"/>
      <c r="X17" s="420"/>
      <c r="Y17" s="420"/>
      <c r="Z17" s="420"/>
      <c r="AA17" s="420"/>
      <c r="AB17" s="420"/>
      <c r="AC17" s="420"/>
      <c r="AD17" s="420"/>
    </row>
    <row r="18" spans="2:30" ht="15" customHeight="1" x14ac:dyDescent="0.15">
      <c r="B18" s="201" t="s">
        <v>241</v>
      </c>
      <c r="C18" s="418"/>
      <c r="D18" s="419"/>
      <c r="E18" s="419"/>
      <c r="F18" s="419"/>
      <c r="G18" s="420"/>
      <c r="H18" s="420"/>
      <c r="I18" s="420"/>
      <c r="J18" s="420"/>
      <c r="K18" s="420"/>
      <c r="L18" s="420"/>
      <c r="M18" s="420"/>
      <c r="N18" s="420"/>
      <c r="O18" s="420"/>
      <c r="P18" s="420"/>
      <c r="Q18" s="420"/>
      <c r="R18" s="420"/>
      <c r="S18" s="420"/>
      <c r="T18" s="420"/>
      <c r="U18" s="420"/>
      <c r="V18" s="420"/>
      <c r="W18" s="420"/>
      <c r="X18" s="420"/>
      <c r="Y18" s="420"/>
      <c r="Z18" s="420"/>
      <c r="AA18" s="420"/>
      <c r="AB18" s="420"/>
      <c r="AC18" s="420"/>
      <c r="AD18" s="420"/>
    </row>
    <row r="19" spans="2:30" s="59" customFormat="1" ht="15" customHeight="1" x14ac:dyDescent="0.15">
      <c r="B19" s="201" t="s">
        <v>242</v>
      </c>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row>
    <row r="20" spans="2:30" ht="15" customHeight="1" x14ac:dyDescent="0.15">
      <c r="B20" s="201" t="s">
        <v>231</v>
      </c>
      <c r="C20" s="418"/>
      <c r="D20" s="419"/>
      <c r="E20" s="419"/>
      <c r="F20" s="419"/>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row>
    <row r="21" spans="2:30" ht="15" customHeight="1" x14ac:dyDescent="0.15">
      <c r="B21" s="201" t="s">
        <v>243</v>
      </c>
      <c r="C21" s="418"/>
      <c r="D21" s="419"/>
      <c r="E21" s="419"/>
      <c r="F21" s="419"/>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row>
    <row r="22" spans="2:30" ht="20.25" customHeight="1" x14ac:dyDescent="0.15"/>
    <row r="23" spans="2:30" ht="20.25" customHeight="1" x14ac:dyDescent="0.15"/>
  </sheetData>
  <sheetProtection insertRows="0"/>
  <protectedRanges>
    <protectedRange sqref="B22:B23 C20:JB23" name="範囲3"/>
    <protectedRange sqref="B6:AD14" name="範囲1"/>
    <protectedRange sqref="B18:B21" name="範囲3_1_1"/>
  </protectedRanges>
  <mergeCells count="8">
    <mergeCell ref="B12:B14"/>
    <mergeCell ref="B15:C15"/>
    <mergeCell ref="B9:B11"/>
    <mergeCell ref="B1:AD1"/>
    <mergeCell ref="B3:C4"/>
    <mergeCell ref="D3:AC3"/>
    <mergeCell ref="AD3:AD4"/>
    <mergeCell ref="B6:B8"/>
  </mergeCells>
  <phoneticPr fontId="2"/>
  <printOptions horizontalCentered="1"/>
  <pageMargins left="0.51181102362204722" right="0.59055118110236227" top="0.98425196850393704" bottom="0.39370078740157483" header="0.51181102362204722" footer="0.23622047244094491"/>
  <pageSetup paperSize="8" scale="69" orientation="landscape" r:id="rId1"/>
  <headerFooter alignWithMargins="0">
    <oddHeader>&amp;R（仮称）新ごみ処理施設整備・運営事業（マテリアルリサイクル推進施設）に係る提案書類(&amp;A)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35"/>
  <sheetViews>
    <sheetView showGridLines="0" view="pageBreakPreview" zoomScale="85" zoomScaleNormal="85" zoomScaleSheetLayoutView="85" zoomScalePageLayoutView="85" workbookViewId="0">
      <selection activeCell="B1" sqref="B1:L1"/>
    </sheetView>
  </sheetViews>
  <sheetFormatPr defaultColWidth="9" defaultRowHeight="30" customHeight="1" x14ac:dyDescent="0.15"/>
  <cols>
    <col min="1" max="1" width="2.625" style="108" customWidth="1"/>
    <col min="2" max="2" width="3.5" style="109" customWidth="1"/>
    <col min="3" max="3" width="20.5" style="109" customWidth="1"/>
    <col min="4" max="4" width="12.625" style="109" customWidth="1"/>
    <col min="5" max="5" width="5" style="109" customWidth="1"/>
    <col min="6" max="11" width="12.625" style="108" customWidth="1"/>
    <col min="12" max="12" width="14.125" style="108" customWidth="1"/>
    <col min="13" max="16384" width="9" style="108"/>
  </cols>
  <sheetData>
    <row r="1" spans="1:12" s="136" customFormat="1" ht="21" customHeight="1" x14ac:dyDescent="0.15">
      <c r="B1" s="788" t="s">
        <v>257</v>
      </c>
      <c r="C1" s="788"/>
      <c r="D1" s="788"/>
      <c r="E1" s="788"/>
      <c r="F1" s="788"/>
      <c r="G1" s="788"/>
      <c r="H1" s="788"/>
      <c r="I1" s="788"/>
      <c r="J1" s="788"/>
      <c r="K1" s="788"/>
      <c r="L1" s="788"/>
    </row>
    <row r="2" spans="1:12" s="136" customFormat="1" ht="17.25" customHeight="1" x14ac:dyDescent="0.15">
      <c r="A2" s="137"/>
      <c r="B2" s="370"/>
      <c r="C2" s="371"/>
      <c r="D2" s="371"/>
      <c r="E2" s="371"/>
      <c r="F2" s="371"/>
      <c r="G2" s="371"/>
      <c r="H2" s="371"/>
      <c r="I2" s="371"/>
      <c r="J2" s="371"/>
      <c r="K2" s="371"/>
      <c r="L2" s="372" t="s">
        <v>105</v>
      </c>
    </row>
    <row r="3" spans="1:12" ht="15.95" customHeight="1" x14ac:dyDescent="0.15">
      <c r="B3" s="789" t="s">
        <v>104</v>
      </c>
      <c r="C3" s="790"/>
      <c r="D3" s="793" t="s">
        <v>103</v>
      </c>
      <c r="E3" s="795" t="s">
        <v>102</v>
      </c>
      <c r="F3" s="796"/>
      <c r="G3" s="796"/>
      <c r="H3" s="796"/>
      <c r="I3" s="796"/>
      <c r="J3" s="796"/>
      <c r="K3" s="796"/>
      <c r="L3" s="797" t="s">
        <v>101</v>
      </c>
    </row>
    <row r="4" spans="1:12" s="109" customFormat="1" ht="30" customHeight="1" x14ac:dyDescent="0.15">
      <c r="B4" s="791"/>
      <c r="C4" s="792"/>
      <c r="D4" s="794"/>
      <c r="E4" s="373" t="s">
        <v>100</v>
      </c>
      <c r="F4" s="369" t="s">
        <v>328</v>
      </c>
      <c r="G4" s="369" t="s">
        <v>329</v>
      </c>
      <c r="H4" s="369" t="s">
        <v>330</v>
      </c>
      <c r="I4" s="369" t="s">
        <v>331</v>
      </c>
      <c r="J4" s="369" t="s">
        <v>332</v>
      </c>
      <c r="K4" s="369" t="s">
        <v>333</v>
      </c>
      <c r="L4" s="798"/>
    </row>
    <row r="5" spans="1:12" ht="15.95" customHeight="1" x14ac:dyDescent="0.15">
      <c r="A5" s="109"/>
      <c r="B5" s="763" t="s">
        <v>99</v>
      </c>
      <c r="C5" s="780" t="s">
        <v>251</v>
      </c>
      <c r="D5" s="781"/>
      <c r="E5" s="374" t="s">
        <v>96</v>
      </c>
      <c r="F5" s="375"/>
      <c r="G5" s="375"/>
      <c r="H5" s="375"/>
      <c r="I5" s="375"/>
      <c r="J5" s="375"/>
      <c r="K5" s="375"/>
      <c r="L5" s="376"/>
    </row>
    <row r="6" spans="1:12" ht="15.95" customHeight="1" x14ac:dyDescent="0.15">
      <c r="B6" s="764"/>
      <c r="C6" s="767"/>
      <c r="D6" s="778"/>
      <c r="E6" s="377" t="s">
        <v>95</v>
      </c>
      <c r="F6" s="378"/>
      <c r="G6" s="379"/>
      <c r="H6" s="379"/>
      <c r="I6" s="379"/>
      <c r="J6" s="379"/>
      <c r="K6" s="379"/>
      <c r="L6" s="380">
        <f>SUM(F6:K6)</f>
        <v>0</v>
      </c>
    </row>
    <row r="7" spans="1:12" ht="15.95" customHeight="1" x14ac:dyDescent="0.15">
      <c r="A7" s="135"/>
      <c r="B7" s="764"/>
      <c r="C7" s="766" t="s">
        <v>252</v>
      </c>
      <c r="D7" s="772"/>
      <c r="E7" s="381" t="s">
        <v>96</v>
      </c>
      <c r="F7" s="382"/>
      <c r="G7" s="382"/>
      <c r="H7" s="382"/>
      <c r="I7" s="382"/>
      <c r="J7" s="382"/>
      <c r="K7" s="382"/>
      <c r="L7" s="380"/>
    </row>
    <row r="8" spans="1:12" ht="15.95" customHeight="1" x14ac:dyDescent="0.15">
      <c r="B8" s="764"/>
      <c r="C8" s="767"/>
      <c r="D8" s="771"/>
      <c r="E8" s="377" t="s">
        <v>95</v>
      </c>
      <c r="F8" s="378"/>
      <c r="G8" s="379"/>
      <c r="H8" s="379"/>
      <c r="I8" s="379"/>
      <c r="J8" s="379"/>
      <c r="K8" s="379"/>
      <c r="L8" s="380">
        <f>SUM(F8:K8)</f>
        <v>0</v>
      </c>
    </row>
    <row r="9" spans="1:12" ht="15.95" customHeight="1" x14ac:dyDescent="0.15">
      <c r="B9" s="764"/>
      <c r="C9" s="766" t="s">
        <v>253</v>
      </c>
      <c r="D9" s="777"/>
      <c r="E9" s="381" t="s">
        <v>96</v>
      </c>
      <c r="F9" s="382"/>
      <c r="G9" s="382"/>
      <c r="H9" s="382"/>
      <c r="I9" s="382"/>
      <c r="J9" s="382"/>
      <c r="K9" s="382"/>
      <c r="L9" s="380"/>
    </row>
    <row r="10" spans="1:12" ht="15.95" customHeight="1" x14ac:dyDescent="0.15">
      <c r="B10" s="764"/>
      <c r="C10" s="767"/>
      <c r="D10" s="778"/>
      <c r="E10" s="377" t="s">
        <v>95</v>
      </c>
      <c r="F10" s="378"/>
      <c r="G10" s="379"/>
      <c r="H10" s="379"/>
      <c r="I10" s="379"/>
      <c r="J10" s="379"/>
      <c r="K10" s="379"/>
      <c r="L10" s="380">
        <f>SUM(F10:K10)</f>
        <v>0</v>
      </c>
    </row>
    <row r="11" spans="1:12" ht="15.95" customHeight="1" x14ac:dyDescent="0.15">
      <c r="B11" s="764"/>
      <c r="C11" s="766"/>
      <c r="D11" s="777"/>
      <c r="E11" s="381" t="s">
        <v>96</v>
      </c>
      <c r="F11" s="382"/>
      <c r="G11" s="382"/>
      <c r="H11" s="382"/>
      <c r="I11" s="382"/>
      <c r="J11" s="382"/>
      <c r="K11" s="382"/>
      <c r="L11" s="380"/>
    </row>
    <row r="12" spans="1:12" ht="15.95" customHeight="1" x14ac:dyDescent="0.15">
      <c r="B12" s="764"/>
      <c r="C12" s="767"/>
      <c r="D12" s="778"/>
      <c r="E12" s="377" t="s">
        <v>95</v>
      </c>
      <c r="F12" s="378"/>
      <c r="G12" s="379"/>
      <c r="H12" s="379"/>
      <c r="I12" s="379"/>
      <c r="J12" s="379"/>
      <c r="K12" s="379"/>
      <c r="L12" s="380">
        <f>SUM(F12:K12)</f>
        <v>0</v>
      </c>
    </row>
    <row r="13" spans="1:12" ht="15.95" customHeight="1" x14ac:dyDescent="0.15">
      <c r="B13" s="764"/>
      <c r="C13" s="775"/>
      <c r="D13" s="772"/>
      <c r="E13" s="381" t="s">
        <v>96</v>
      </c>
      <c r="F13" s="382"/>
      <c r="G13" s="382"/>
      <c r="H13" s="382"/>
      <c r="I13" s="382"/>
      <c r="J13" s="382"/>
      <c r="K13" s="382"/>
      <c r="L13" s="380"/>
    </row>
    <row r="14" spans="1:12" ht="15.95" customHeight="1" x14ac:dyDescent="0.15">
      <c r="B14" s="764"/>
      <c r="C14" s="776"/>
      <c r="D14" s="771"/>
      <c r="E14" s="377" t="s">
        <v>95</v>
      </c>
      <c r="F14" s="378"/>
      <c r="G14" s="379"/>
      <c r="H14" s="379"/>
      <c r="I14" s="379"/>
      <c r="J14" s="379"/>
      <c r="K14" s="379"/>
      <c r="L14" s="380">
        <f>SUM(F14:K14)</f>
        <v>0</v>
      </c>
    </row>
    <row r="15" spans="1:12" ht="15.95" customHeight="1" x14ac:dyDescent="0.15">
      <c r="B15" s="764"/>
      <c r="C15" s="766"/>
      <c r="D15" s="777"/>
      <c r="E15" s="381" t="s">
        <v>96</v>
      </c>
      <c r="F15" s="382"/>
      <c r="G15" s="382"/>
      <c r="H15" s="382"/>
      <c r="I15" s="382"/>
      <c r="J15" s="382"/>
      <c r="K15" s="382"/>
      <c r="L15" s="380"/>
    </row>
    <row r="16" spans="1:12" ht="15.95" customHeight="1" x14ac:dyDescent="0.15">
      <c r="B16" s="764"/>
      <c r="C16" s="767"/>
      <c r="D16" s="778"/>
      <c r="E16" s="377" t="s">
        <v>95</v>
      </c>
      <c r="F16" s="378"/>
      <c r="G16" s="379"/>
      <c r="H16" s="379"/>
      <c r="I16" s="379"/>
      <c r="J16" s="379"/>
      <c r="K16" s="379"/>
      <c r="L16" s="380">
        <f>SUM(F16:K16)</f>
        <v>0</v>
      </c>
    </row>
    <row r="17" spans="2:12" ht="15.95" customHeight="1" x14ac:dyDescent="0.15">
      <c r="B17" s="764"/>
      <c r="C17" s="766"/>
      <c r="D17" s="777"/>
      <c r="E17" s="381" t="s">
        <v>96</v>
      </c>
      <c r="F17" s="383"/>
      <c r="G17" s="383"/>
      <c r="H17" s="383"/>
      <c r="I17" s="383"/>
      <c r="J17" s="383"/>
      <c r="K17" s="383"/>
      <c r="L17" s="380"/>
    </row>
    <row r="18" spans="2:12" ht="15.95" customHeight="1" x14ac:dyDescent="0.15">
      <c r="B18" s="764"/>
      <c r="C18" s="767"/>
      <c r="D18" s="778"/>
      <c r="E18" s="377" t="s">
        <v>95</v>
      </c>
      <c r="F18" s="378"/>
      <c r="G18" s="379"/>
      <c r="H18" s="379"/>
      <c r="I18" s="379"/>
      <c r="J18" s="379"/>
      <c r="K18" s="379"/>
      <c r="L18" s="380">
        <f>SUM(F18:K18)</f>
        <v>0</v>
      </c>
    </row>
    <row r="19" spans="2:12" ht="15.95" customHeight="1" x14ac:dyDescent="0.15">
      <c r="B19" s="764"/>
      <c r="C19" s="766"/>
      <c r="D19" s="777"/>
      <c r="E19" s="381" t="s">
        <v>96</v>
      </c>
      <c r="F19" s="383"/>
      <c r="G19" s="383"/>
      <c r="H19" s="383"/>
      <c r="I19" s="383"/>
      <c r="J19" s="383"/>
      <c r="K19" s="383"/>
      <c r="L19" s="380"/>
    </row>
    <row r="20" spans="2:12" ht="15.95" customHeight="1" x14ac:dyDescent="0.15">
      <c r="B20" s="764"/>
      <c r="C20" s="767"/>
      <c r="D20" s="778"/>
      <c r="E20" s="377" t="s">
        <v>95</v>
      </c>
      <c r="F20" s="378"/>
      <c r="G20" s="379"/>
      <c r="H20" s="379"/>
      <c r="I20" s="379"/>
      <c r="J20" s="379"/>
      <c r="K20" s="379"/>
      <c r="L20" s="380">
        <f>SUM(F20:K20)</f>
        <v>0</v>
      </c>
    </row>
    <row r="21" spans="2:12" ht="15.95" customHeight="1" x14ac:dyDescent="0.15">
      <c r="B21" s="764"/>
      <c r="C21" s="766"/>
      <c r="D21" s="777"/>
      <c r="E21" s="381" t="s">
        <v>96</v>
      </c>
      <c r="F21" s="383"/>
      <c r="G21" s="383"/>
      <c r="H21" s="383"/>
      <c r="I21" s="383"/>
      <c r="J21" s="383"/>
      <c r="K21" s="383"/>
      <c r="L21" s="380"/>
    </row>
    <row r="22" spans="2:12" ht="15.95" customHeight="1" x14ac:dyDescent="0.15">
      <c r="B22" s="808"/>
      <c r="C22" s="767"/>
      <c r="D22" s="778"/>
      <c r="E22" s="377" t="s">
        <v>95</v>
      </c>
      <c r="F22" s="378"/>
      <c r="G22" s="379"/>
      <c r="H22" s="379"/>
      <c r="I22" s="379"/>
      <c r="J22" s="379"/>
      <c r="K22" s="379"/>
      <c r="L22" s="380">
        <f>SUM(F22:K22)</f>
        <v>0</v>
      </c>
    </row>
    <row r="23" spans="2:12" ht="15.95" customHeight="1" x14ac:dyDescent="0.15">
      <c r="B23" s="804" t="s">
        <v>98</v>
      </c>
      <c r="C23" s="805"/>
      <c r="D23" s="782"/>
      <c r="E23" s="377" t="s">
        <v>96</v>
      </c>
      <c r="F23" s="339"/>
      <c r="G23" s="339"/>
      <c r="H23" s="339"/>
      <c r="I23" s="339"/>
      <c r="J23" s="339"/>
      <c r="K23" s="339"/>
      <c r="L23" s="380"/>
    </row>
    <row r="24" spans="2:12" ht="15.95" customHeight="1" x14ac:dyDescent="0.15">
      <c r="B24" s="806"/>
      <c r="C24" s="807"/>
      <c r="D24" s="783"/>
      <c r="E24" s="384" t="s">
        <v>95</v>
      </c>
      <c r="F24" s="347"/>
      <c r="G24" s="347"/>
      <c r="H24" s="347"/>
      <c r="I24" s="347"/>
      <c r="J24" s="347"/>
      <c r="K24" s="347"/>
      <c r="L24" s="385">
        <f>L6+L8+L10+L12+L14+L16+L18+L20+L22</f>
        <v>0</v>
      </c>
    </row>
    <row r="25" spans="2:12" ht="15.95" customHeight="1" x14ac:dyDescent="0.15">
      <c r="B25" s="789" t="s">
        <v>97</v>
      </c>
      <c r="C25" s="799"/>
      <c r="D25" s="802"/>
      <c r="E25" s="386" t="s">
        <v>96</v>
      </c>
      <c r="F25" s="387">
        <f t="shared" ref="F25:K26" si="0">F23</f>
        <v>0</v>
      </c>
      <c r="G25" s="387">
        <f t="shared" si="0"/>
        <v>0</v>
      </c>
      <c r="H25" s="387">
        <f t="shared" si="0"/>
        <v>0</v>
      </c>
      <c r="I25" s="387">
        <f t="shared" si="0"/>
        <v>0</v>
      </c>
      <c r="J25" s="387">
        <f t="shared" si="0"/>
        <v>0</v>
      </c>
      <c r="K25" s="387">
        <f t="shared" si="0"/>
        <v>0</v>
      </c>
      <c r="L25" s="376"/>
    </row>
    <row r="26" spans="2:12" ht="15.95" customHeight="1" x14ac:dyDescent="0.15">
      <c r="B26" s="800"/>
      <c r="C26" s="801"/>
      <c r="D26" s="803"/>
      <c r="E26" s="384" t="s">
        <v>95</v>
      </c>
      <c r="F26" s="388">
        <f t="shared" si="0"/>
        <v>0</v>
      </c>
      <c r="G26" s="388">
        <f t="shared" si="0"/>
        <v>0</v>
      </c>
      <c r="H26" s="388">
        <f t="shared" si="0"/>
        <v>0</v>
      </c>
      <c r="I26" s="388">
        <f t="shared" si="0"/>
        <v>0</v>
      </c>
      <c r="J26" s="388">
        <f t="shared" si="0"/>
        <v>0</v>
      </c>
      <c r="K26" s="388">
        <f t="shared" si="0"/>
        <v>0</v>
      </c>
      <c r="L26" s="389">
        <f>L24</f>
        <v>0</v>
      </c>
    </row>
    <row r="27" spans="2:12" ht="15.95" customHeight="1" x14ac:dyDescent="0.15">
      <c r="B27" s="108"/>
      <c r="C27" s="110"/>
    </row>
    <row r="28" spans="2:12" ht="15.95" customHeight="1" x14ac:dyDescent="0.15">
      <c r="B28" s="60" t="s">
        <v>94</v>
      </c>
      <c r="C28" s="110"/>
    </row>
    <row r="29" spans="2:12" ht="15.95" customHeight="1" x14ac:dyDescent="0.15">
      <c r="B29" s="134"/>
      <c r="C29" s="133"/>
      <c r="D29" s="132" t="s">
        <v>93</v>
      </c>
      <c r="E29" s="131"/>
      <c r="F29" s="130">
        <v>2</v>
      </c>
      <c r="G29" s="128">
        <v>12</v>
      </c>
      <c r="H29" s="128">
        <v>12</v>
      </c>
      <c r="I29" s="128">
        <v>12</v>
      </c>
      <c r="J29" s="128">
        <v>12</v>
      </c>
      <c r="K29" s="128">
        <v>10</v>
      </c>
      <c r="L29" s="127">
        <f>SUM(F29:K29)</f>
        <v>60</v>
      </c>
    </row>
    <row r="30" spans="2:12" ht="15.95" customHeight="1" x14ac:dyDescent="0.15">
      <c r="B30" s="126"/>
      <c r="C30" s="125" t="s">
        <v>92</v>
      </c>
      <c r="D30" s="124" t="s">
        <v>91</v>
      </c>
      <c r="E30" s="123"/>
      <c r="F30" s="122">
        <f t="shared" ref="F30:K30" si="1">F29*$L31</f>
        <v>0</v>
      </c>
      <c r="G30" s="120">
        <f t="shared" si="1"/>
        <v>0</v>
      </c>
      <c r="H30" s="120">
        <f t="shared" si="1"/>
        <v>0</v>
      </c>
      <c r="I30" s="120">
        <f t="shared" si="1"/>
        <v>0</v>
      </c>
      <c r="J30" s="120">
        <f t="shared" si="1"/>
        <v>0</v>
      </c>
      <c r="K30" s="120">
        <f t="shared" si="1"/>
        <v>0</v>
      </c>
      <c r="L30" s="119">
        <f>SUM(F30:K30)</f>
        <v>0</v>
      </c>
    </row>
    <row r="31" spans="2:12" ht="15.95" customHeight="1" x14ac:dyDescent="0.15">
      <c r="B31" s="118"/>
      <c r="C31" s="117" t="s">
        <v>90</v>
      </c>
      <c r="D31" s="116" t="s">
        <v>89</v>
      </c>
      <c r="E31" s="115"/>
      <c r="F31" s="114">
        <f t="shared" ref="F31:K31" si="2">F30/F29</f>
        <v>0</v>
      </c>
      <c r="G31" s="112">
        <f t="shared" si="2"/>
        <v>0</v>
      </c>
      <c r="H31" s="112">
        <f t="shared" si="2"/>
        <v>0</v>
      </c>
      <c r="I31" s="112">
        <f t="shared" si="2"/>
        <v>0</v>
      </c>
      <c r="J31" s="112">
        <f t="shared" si="2"/>
        <v>0</v>
      </c>
      <c r="K31" s="112">
        <f t="shared" si="2"/>
        <v>0</v>
      </c>
      <c r="L31" s="111">
        <f>L26/233</f>
        <v>0</v>
      </c>
    </row>
    <row r="32" spans="2:12" ht="15.95" customHeight="1" x14ac:dyDescent="0.15">
      <c r="B32" s="202" t="s">
        <v>226</v>
      </c>
      <c r="C32" s="110"/>
    </row>
    <row r="33" spans="2:4" ht="15.95" customHeight="1" x14ac:dyDescent="0.15">
      <c r="B33" s="202" t="s">
        <v>254</v>
      </c>
      <c r="C33" s="110"/>
    </row>
    <row r="34" spans="2:4" ht="15.95" customHeight="1" x14ac:dyDescent="0.15">
      <c r="B34" s="200" t="s">
        <v>228</v>
      </c>
    </row>
    <row r="35" spans="2:4" ht="15.95" customHeight="1" x14ac:dyDescent="0.15">
      <c r="D35" s="108"/>
    </row>
  </sheetData>
  <sheetProtection insertRows="0"/>
  <protectedRanges>
    <protectedRange sqref="D5:E5 D7:E7 D6 E9 D8 C11:E11 C13:E13 C12:D12 C15:E15 C14:D14 C16:D16 C18:D18 C20:D20 C22:D22 C19:I19 G16:I16 G18:I18 C21:I21 G20:I20 G22:I22 C17:I17 J16:K22 G6:K6 G8:K8 G10:K10 G12:K12 G14:K14" name="範囲1"/>
    <protectedRange sqref="C5:C10" name="範囲1_1"/>
    <protectedRange sqref="F5:K5" name="範囲1_2"/>
    <protectedRange sqref="F7:K7" name="範囲1_3"/>
    <protectedRange sqref="F9:K9" name="範囲1_4"/>
    <protectedRange sqref="F11:K11" name="範囲1_5"/>
    <protectedRange sqref="F13:K13" name="範囲1_6"/>
    <protectedRange sqref="F15:K15" name="範囲1_7"/>
    <protectedRange sqref="F6 F8 F10 F12 F14 F16 F18 F20 F22" name="範囲1_8"/>
    <protectedRange sqref="D9:D10" name="範囲1_9"/>
  </protectedRanges>
  <mergeCells count="28">
    <mergeCell ref="B1:L1"/>
    <mergeCell ref="B3:C4"/>
    <mergeCell ref="D3:D4"/>
    <mergeCell ref="E3:K3"/>
    <mergeCell ref="L3:L4"/>
    <mergeCell ref="D19:D20"/>
    <mergeCell ref="C9:C10"/>
    <mergeCell ref="D9:D10"/>
    <mergeCell ref="C11:C12"/>
    <mergeCell ref="D11:D12"/>
    <mergeCell ref="C13:C14"/>
    <mergeCell ref="D13:D14"/>
    <mergeCell ref="D23:D24"/>
    <mergeCell ref="B23:C24"/>
    <mergeCell ref="B25:C26"/>
    <mergeCell ref="D25:D26"/>
    <mergeCell ref="C21:C22"/>
    <mergeCell ref="D21:D22"/>
    <mergeCell ref="B5:B22"/>
    <mergeCell ref="C5:C6"/>
    <mergeCell ref="D5:D6"/>
    <mergeCell ref="C7:C8"/>
    <mergeCell ref="D7:D8"/>
    <mergeCell ref="C15:C16"/>
    <mergeCell ref="D15:D16"/>
    <mergeCell ref="C17:C18"/>
    <mergeCell ref="D17:D18"/>
    <mergeCell ref="C19:C20"/>
  </mergeCells>
  <phoneticPr fontId="2"/>
  <printOptions horizontalCentered="1"/>
  <pageMargins left="0.51181102362204722" right="0.59055118110236227" top="0.98425196850393704" bottom="0.39370078740157483" header="0.51181102362204722" footer="0.23622047244094491"/>
  <pageSetup paperSize="8" orientation="landscape" r:id="rId1"/>
  <headerFooter alignWithMargins="0">
    <oddHeader>&amp;R（仮称）新ごみ処理施設整備・運営事業（マテリアルリサイクル推進施設）に係る提案書類(&amp;A)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J26"/>
  <sheetViews>
    <sheetView showGridLines="0" view="pageBreakPreview" zoomScaleNormal="85" zoomScaleSheetLayoutView="100" workbookViewId="0">
      <pane ySplit="4" topLeftCell="A5" activePane="bottomLeft" state="frozen"/>
      <selection activeCell="P20" sqref="P20"/>
      <selection pane="bottomLeft" activeCell="E8" sqref="E8"/>
    </sheetView>
  </sheetViews>
  <sheetFormatPr defaultColWidth="9" defaultRowHeight="30" customHeight="1" x14ac:dyDescent="0.15"/>
  <cols>
    <col min="1" max="1" width="2.625" style="91" customWidth="1"/>
    <col min="2" max="2" width="16.5" style="105" customWidth="1"/>
    <col min="3" max="3" width="7" style="105" customWidth="1"/>
    <col min="4" max="6" width="14.75" style="138" customWidth="1"/>
    <col min="7" max="10" width="14.75" style="91" customWidth="1"/>
    <col min="11" max="16384" width="9" style="91"/>
  </cols>
  <sheetData>
    <row r="1" spans="2:10" s="165" customFormat="1" ht="21" customHeight="1" x14ac:dyDescent="0.15">
      <c r="B1" s="762" t="s">
        <v>259</v>
      </c>
      <c r="C1" s="762"/>
      <c r="D1" s="762"/>
      <c r="E1" s="762"/>
      <c r="F1" s="762"/>
      <c r="G1" s="762"/>
      <c r="H1" s="762"/>
      <c r="I1" s="762"/>
      <c r="J1" s="762"/>
    </row>
    <row r="2" spans="2:10" s="165" customFormat="1" ht="17.25" customHeight="1" x14ac:dyDescent="0.15">
      <c r="B2" s="170"/>
      <c r="C2" s="169"/>
      <c r="D2" s="168"/>
      <c r="E2" s="168"/>
      <c r="F2" s="168"/>
      <c r="J2" s="204" t="s">
        <v>113</v>
      </c>
    </row>
    <row r="3" spans="2:10" ht="17.25" customHeight="1" x14ac:dyDescent="0.15">
      <c r="B3" s="830" t="s">
        <v>112</v>
      </c>
      <c r="C3" s="831"/>
      <c r="D3" s="828" t="s">
        <v>111</v>
      </c>
      <c r="E3" s="829"/>
      <c r="F3" s="829"/>
      <c r="G3" s="829"/>
      <c r="H3" s="829"/>
      <c r="I3" s="829"/>
      <c r="J3" s="760" t="s">
        <v>101</v>
      </c>
    </row>
    <row r="4" spans="2:10" ht="30" customHeight="1" x14ac:dyDescent="0.15">
      <c r="B4" s="832"/>
      <c r="C4" s="833"/>
      <c r="D4" s="369" t="s">
        <v>328</v>
      </c>
      <c r="E4" s="369" t="s">
        <v>329</v>
      </c>
      <c r="F4" s="369" t="s">
        <v>330</v>
      </c>
      <c r="G4" s="369" t="s">
        <v>331</v>
      </c>
      <c r="H4" s="369" t="s">
        <v>332</v>
      </c>
      <c r="I4" s="369" t="s">
        <v>333</v>
      </c>
      <c r="J4" s="761"/>
    </row>
    <row r="5" spans="2:10" ht="15.95" customHeight="1" x14ac:dyDescent="0.15">
      <c r="B5" s="826"/>
      <c r="C5" s="164" t="s">
        <v>110</v>
      </c>
      <c r="D5" s="163"/>
      <c r="E5" s="163"/>
      <c r="F5" s="163"/>
      <c r="G5" s="163"/>
      <c r="H5" s="163"/>
      <c r="I5" s="163"/>
      <c r="J5" s="162"/>
    </row>
    <row r="6" spans="2:10" ht="15.95" customHeight="1" x14ac:dyDescent="0.15">
      <c r="B6" s="827"/>
      <c r="C6" s="161" t="s">
        <v>109</v>
      </c>
      <c r="D6" s="160"/>
      <c r="E6" s="160"/>
      <c r="F6" s="160"/>
      <c r="G6" s="160"/>
      <c r="H6" s="160"/>
      <c r="I6" s="160"/>
      <c r="J6" s="159">
        <f>SUM(D6:I6)</f>
        <v>0</v>
      </c>
    </row>
    <row r="7" spans="2:10" ht="15.95" customHeight="1" x14ac:dyDescent="0.15">
      <c r="B7" s="826"/>
      <c r="C7" s="164" t="s">
        <v>110</v>
      </c>
      <c r="D7" s="163"/>
      <c r="E7" s="163"/>
      <c r="F7" s="163"/>
      <c r="G7" s="163"/>
      <c r="H7" s="163"/>
      <c r="I7" s="163"/>
      <c r="J7" s="162"/>
    </row>
    <row r="8" spans="2:10" ht="15.95" customHeight="1" x14ac:dyDescent="0.15">
      <c r="B8" s="827"/>
      <c r="C8" s="161" t="s">
        <v>109</v>
      </c>
      <c r="D8" s="160"/>
      <c r="E8" s="160"/>
      <c r="F8" s="160"/>
      <c r="G8" s="160"/>
      <c r="H8" s="160"/>
      <c r="I8" s="160"/>
      <c r="J8" s="159">
        <f>SUM(D8:I8)</f>
        <v>0</v>
      </c>
    </row>
    <row r="9" spans="2:10" ht="15.95" customHeight="1" x14ac:dyDescent="0.15">
      <c r="B9" s="826"/>
      <c r="C9" s="164" t="s">
        <v>110</v>
      </c>
      <c r="D9" s="163"/>
      <c r="E9" s="163"/>
      <c r="F9" s="163"/>
      <c r="G9" s="163"/>
      <c r="H9" s="163"/>
      <c r="I9" s="163"/>
      <c r="J9" s="162"/>
    </row>
    <row r="10" spans="2:10" ht="15.95" customHeight="1" x14ac:dyDescent="0.15">
      <c r="B10" s="827"/>
      <c r="C10" s="161" t="s">
        <v>109</v>
      </c>
      <c r="D10" s="160"/>
      <c r="E10" s="160"/>
      <c r="F10" s="160"/>
      <c r="G10" s="160"/>
      <c r="H10" s="160"/>
      <c r="I10" s="160"/>
      <c r="J10" s="159">
        <f>SUM(D10:I10)</f>
        <v>0</v>
      </c>
    </row>
    <row r="11" spans="2:10" ht="15.95" customHeight="1" x14ac:dyDescent="0.15">
      <c r="B11" s="826"/>
      <c r="C11" s="164" t="s">
        <v>110</v>
      </c>
      <c r="D11" s="163"/>
      <c r="E11" s="163"/>
      <c r="F11" s="163"/>
      <c r="G11" s="163"/>
      <c r="H11" s="163"/>
      <c r="I11" s="163"/>
      <c r="J11" s="162"/>
    </row>
    <row r="12" spans="2:10" ht="15.95" customHeight="1" x14ac:dyDescent="0.15">
      <c r="B12" s="827"/>
      <c r="C12" s="161" t="s">
        <v>109</v>
      </c>
      <c r="D12" s="160"/>
      <c r="E12" s="160"/>
      <c r="F12" s="160"/>
      <c r="G12" s="160"/>
      <c r="H12" s="160"/>
      <c r="I12" s="160"/>
      <c r="J12" s="159">
        <f>SUM(D12:I12)</f>
        <v>0</v>
      </c>
    </row>
    <row r="13" spans="2:10" ht="15.95" customHeight="1" x14ac:dyDescent="0.15">
      <c r="B13" s="826"/>
      <c r="C13" s="164" t="s">
        <v>110</v>
      </c>
      <c r="D13" s="163"/>
      <c r="E13" s="163"/>
      <c r="F13" s="163"/>
      <c r="G13" s="163"/>
      <c r="H13" s="163"/>
      <c r="I13" s="163"/>
      <c r="J13" s="162"/>
    </row>
    <row r="14" spans="2:10" ht="15.95" customHeight="1" x14ac:dyDescent="0.15">
      <c r="B14" s="827"/>
      <c r="C14" s="161" t="s">
        <v>109</v>
      </c>
      <c r="D14" s="160"/>
      <c r="E14" s="160"/>
      <c r="F14" s="160"/>
      <c r="G14" s="160"/>
      <c r="H14" s="160"/>
      <c r="I14" s="160"/>
      <c r="J14" s="159">
        <f>SUM(D14:I14)</f>
        <v>0</v>
      </c>
    </row>
    <row r="15" spans="2:10" ht="20.25" customHeight="1" x14ac:dyDescent="0.15">
      <c r="B15" s="757" t="s">
        <v>108</v>
      </c>
      <c r="C15" s="759"/>
      <c r="D15" s="158">
        <f t="shared" ref="D15:I15" si="0">D6+D8+D10+D12+D14</f>
        <v>0</v>
      </c>
      <c r="E15" s="158">
        <f t="shared" si="0"/>
        <v>0</v>
      </c>
      <c r="F15" s="158">
        <f t="shared" si="0"/>
        <v>0</v>
      </c>
      <c r="G15" s="158">
        <f t="shared" si="0"/>
        <v>0</v>
      </c>
      <c r="H15" s="158">
        <f t="shared" si="0"/>
        <v>0</v>
      </c>
      <c r="I15" s="158">
        <f t="shared" si="0"/>
        <v>0</v>
      </c>
      <c r="J15" s="157">
        <f>J6+J8+J10+J12+J14</f>
        <v>0</v>
      </c>
    </row>
    <row r="16" spans="2:10" ht="15.95" customHeight="1" x14ac:dyDescent="0.15">
      <c r="B16" s="94"/>
    </row>
    <row r="17" spans="2:10" ht="15.95" customHeight="1" x14ac:dyDescent="0.15">
      <c r="B17" s="141"/>
    </row>
    <row r="18" spans="2:10" ht="15.95" customHeight="1" x14ac:dyDescent="0.15">
      <c r="B18" s="60" t="s">
        <v>94</v>
      </c>
    </row>
    <row r="19" spans="2:10" ht="15.95" customHeight="1" x14ac:dyDescent="0.15">
      <c r="B19" s="156"/>
      <c r="C19" s="155" t="s">
        <v>93</v>
      </c>
      <c r="D19" s="154">
        <v>2</v>
      </c>
      <c r="E19" s="153">
        <v>12</v>
      </c>
      <c r="F19" s="153">
        <v>12</v>
      </c>
      <c r="G19" s="153">
        <v>12</v>
      </c>
      <c r="H19" s="153">
        <v>12</v>
      </c>
      <c r="I19" s="153">
        <v>10</v>
      </c>
      <c r="J19" s="152">
        <f>SUM(D19:I19)</f>
        <v>60</v>
      </c>
    </row>
    <row r="20" spans="2:10" ht="15.95" customHeight="1" x14ac:dyDescent="0.15">
      <c r="B20" s="151" t="s">
        <v>92</v>
      </c>
      <c r="C20" s="150" t="s">
        <v>107</v>
      </c>
      <c r="D20" s="149">
        <f t="shared" ref="D20:I20" si="1">$J21*D19</f>
        <v>0</v>
      </c>
      <c r="E20" s="148">
        <f t="shared" si="1"/>
        <v>0</v>
      </c>
      <c r="F20" s="148">
        <f t="shared" si="1"/>
        <v>0</v>
      </c>
      <c r="G20" s="148">
        <f t="shared" si="1"/>
        <v>0</v>
      </c>
      <c r="H20" s="148">
        <f t="shared" si="1"/>
        <v>0</v>
      </c>
      <c r="I20" s="148">
        <f t="shared" si="1"/>
        <v>0</v>
      </c>
      <c r="J20" s="147">
        <f>SUM(D20:I20)</f>
        <v>0</v>
      </c>
    </row>
    <row r="21" spans="2:10" ht="15.95" customHeight="1" x14ac:dyDescent="0.15">
      <c r="B21" s="146" t="s">
        <v>90</v>
      </c>
      <c r="C21" s="145" t="s">
        <v>106</v>
      </c>
      <c r="D21" s="144">
        <f t="shared" ref="D21:I21" si="2">D20/D19</f>
        <v>0</v>
      </c>
      <c r="E21" s="143">
        <f t="shared" si="2"/>
        <v>0</v>
      </c>
      <c r="F21" s="143">
        <f t="shared" si="2"/>
        <v>0</v>
      </c>
      <c r="G21" s="143">
        <f t="shared" si="2"/>
        <v>0</v>
      </c>
      <c r="H21" s="143">
        <f t="shared" si="2"/>
        <v>0</v>
      </c>
      <c r="I21" s="143">
        <f t="shared" si="2"/>
        <v>0</v>
      </c>
      <c r="J21" s="142">
        <f>J15/233</f>
        <v>0</v>
      </c>
    </row>
    <row r="22" spans="2:10" ht="15.95" customHeight="1" x14ac:dyDescent="0.15">
      <c r="B22" s="200" t="s">
        <v>223</v>
      </c>
    </row>
    <row r="23" spans="2:10" ht="15.95" customHeight="1" x14ac:dyDescent="0.15">
      <c r="B23" s="200" t="s">
        <v>229</v>
      </c>
    </row>
    <row r="24" spans="2:10" ht="15.95" customHeight="1" x14ac:dyDescent="0.15">
      <c r="B24" s="200" t="s">
        <v>255</v>
      </c>
    </row>
    <row r="25" spans="2:10" ht="15.95" customHeight="1" x14ac:dyDescent="0.15">
      <c r="B25" s="200" t="s">
        <v>231</v>
      </c>
    </row>
    <row r="26" spans="2:10" ht="15.95" customHeight="1" x14ac:dyDescent="0.15">
      <c r="B26" s="203" t="s">
        <v>232</v>
      </c>
      <c r="C26" s="140"/>
      <c r="D26" s="139"/>
      <c r="E26" s="139"/>
      <c r="F26" s="139"/>
      <c r="G26" s="139"/>
      <c r="H26" s="139"/>
      <c r="I26" s="139"/>
      <c r="J26" s="139"/>
    </row>
  </sheetData>
  <sheetProtection insertRows="0"/>
  <protectedRanges>
    <protectedRange sqref="K26:HY26 A26" name="範囲3"/>
    <protectedRange sqref="D9:I14 B5:I8" name="範囲1"/>
    <protectedRange sqref="B11 B12:C12 B13 B14:C14 B9 B10:C10" name="範囲1_1"/>
    <protectedRange sqref="C11 C13 C9" name="範囲1_1_1"/>
  </protectedRanges>
  <mergeCells count="10">
    <mergeCell ref="B9:B10"/>
    <mergeCell ref="B11:B12"/>
    <mergeCell ref="B13:B14"/>
    <mergeCell ref="B15:C15"/>
    <mergeCell ref="B1:J1"/>
    <mergeCell ref="B3:C4"/>
    <mergeCell ref="D3:I3"/>
    <mergeCell ref="J3:J4"/>
    <mergeCell ref="B5:B6"/>
    <mergeCell ref="B7:B8"/>
  </mergeCells>
  <phoneticPr fontId="2"/>
  <printOptions horizontalCentered="1"/>
  <pageMargins left="0.51181102362204722" right="0.59055118110236227" top="0.98425196850393704" bottom="0.39370078740157483" header="0.51181102362204722" footer="0.23622047244094491"/>
  <pageSetup paperSize="8" orientation="landscape" r:id="rId1"/>
  <headerFooter alignWithMargins="0">
    <oddHeader>&amp;R（仮称）新ごみ処理施設整備・運営事業（マテリアルリサイクル推進施設）に係る提案書類(&amp;A)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2:AF53"/>
  <sheetViews>
    <sheetView showGridLines="0" view="pageBreakPreview" zoomScale="80" zoomScaleNormal="100" zoomScaleSheetLayoutView="80" workbookViewId="0">
      <pane ySplit="5" topLeftCell="A6" activePane="bottomLeft" state="frozen"/>
      <selection activeCell="H23" sqref="H23"/>
      <selection pane="bottomLeft" activeCell="G24" sqref="G24"/>
    </sheetView>
  </sheetViews>
  <sheetFormatPr defaultColWidth="9" defaultRowHeight="13.5" x14ac:dyDescent="0.15"/>
  <cols>
    <col min="1" max="1" width="2.625" style="273" customWidth="1"/>
    <col min="2" max="2" width="2.5" style="273" customWidth="1"/>
    <col min="3" max="3" width="24.125" style="273" customWidth="1"/>
    <col min="4" max="4" width="10.25" style="273" bestFit="1" customWidth="1"/>
    <col min="5" max="30" width="8.625" style="273" customWidth="1"/>
    <col min="31" max="31" width="1.625" style="273" customWidth="1"/>
    <col min="32" max="32" width="10.625" style="273" customWidth="1"/>
    <col min="33" max="16384" width="9" style="273"/>
  </cols>
  <sheetData>
    <row r="2" spans="2:32" ht="21" customHeight="1" x14ac:dyDescent="0.15">
      <c r="B2" s="724" t="s">
        <v>210</v>
      </c>
      <c r="C2" s="724"/>
      <c r="D2" s="724"/>
      <c r="E2" s="724"/>
      <c r="F2" s="724"/>
      <c r="G2" s="724"/>
      <c r="H2" s="724"/>
      <c r="I2" s="724"/>
      <c r="J2" s="724"/>
      <c r="K2" s="724"/>
      <c r="L2" s="724"/>
      <c r="M2" s="724"/>
      <c r="N2" s="724"/>
      <c r="O2" s="724"/>
      <c r="P2" s="724"/>
      <c r="Q2" s="724"/>
      <c r="R2" s="724"/>
      <c r="S2" s="724"/>
      <c r="T2" s="724"/>
      <c r="U2" s="724"/>
      <c r="V2" s="724"/>
      <c r="W2" s="724"/>
      <c r="X2" s="724"/>
      <c r="Y2" s="724"/>
      <c r="Z2" s="724"/>
      <c r="AA2" s="724"/>
      <c r="AB2" s="724"/>
      <c r="AC2" s="724"/>
      <c r="AD2" s="724"/>
    </row>
    <row r="3" spans="2:32" ht="17.25" customHeight="1" x14ac:dyDescent="0.15"/>
    <row r="4" spans="2:32" x14ac:dyDescent="0.15">
      <c r="B4" s="274"/>
      <c r="C4" s="274"/>
      <c r="D4" s="274"/>
      <c r="E4" s="275"/>
      <c r="F4" s="275"/>
      <c r="G4" s="275"/>
      <c r="H4" s="276"/>
      <c r="I4" s="276"/>
      <c r="J4" s="276"/>
      <c r="K4" s="276"/>
      <c r="L4" s="276"/>
      <c r="M4" s="276"/>
      <c r="N4" s="276"/>
      <c r="O4" s="276"/>
      <c r="P4" s="276"/>
      <c r="Q4" s="276"/>
      <c r="R4" s="276"/>
      <c r="S4" s="276"/>
      <c r="T4" s="276"/>
      <c r="U4" s="277"/>
      <c r="V4" s="277"/>
      <c r="W4" s="277"/>
      <c r="X4" s="277"/>
      <c r="Y4" s="277"/>
      <c r="Z4" s="277"/>
      <c r="AA4" s="277"/>
      <c r="AB4" s="277"/>
      <c r="AC4" s="277"/>
      <c r="AD4" s="278" t="s">
        <v>105</v>
      </c>
    </row>
    <row r="5" spans="2:32" s="280" customFormat="1" ht="30" customHeight="1" x14ac:dyDescent="0.15">
      <c r="B5" s="855" t="s">
        <v>148</v>
      </c>
      <c r="C5" s="856"/>
      <c r="D5" s="857"/>
      <c r="E5" s="279" t="s">
        <v>328</v>
      </c>
      <c r="F5" s="279" t="s">
        <v>329</v>
      </c>
      <c r="G5" s="279" t="s">
        <v>330</v>
      </c>
      <c r="H5" s="279" t="s">
        <v>331</v>
      </c>
      <c r="I5" s="279" t="s">
        <v>332</v>
      </c>
      <c r="J5" s="279" t="s">
        <v>333</v>
      </c>
      <c r="K5" s="279" t="s">
        <v>334</v>
      </c>
      <c r="L5" s="279" t="s">
        <v>335</v>
      </c>
      <c r="M5" s="279" t="s">
        <v>336</v>
      </c>
      <c r="N5" s="279" t="s">
        <v>337</v>
      </c>
      <c r="O5" s="279" t="s">
        <v>338</v>
      </c>
      <c r="P5" s="279" t="s">
        <v>339</v>
      </c>
      <c r="Q5" s="279" t="s">
        <v>340</v>
      </c>
      <c r="R5" s="279" t="s">
        <v>341</v>
      </c>
      <c r="S5" s="279" t="s">
        <v>342</v>
      </c>
      <c r="T5" s="279" t="s">
        <v>343</v>
      </c>
      <c r="U5" s="279" t="s">
        <v>344</v>
      </c>
      <c r="V5" s="279" t="s">
        <v>345</v>
      </c>
      <c r="W5" s="279" t="s">
        <v>346</v>
      </c>
      <c r="X5" s="279" t="s">
        <v>347</v>
      </c>
      <c r="Y5" s="279" t="s">
        <v>348</v>
      </c>
      <c r="Z5" s="279" t="s">
        <v>349</v>
      </c>
      <c r="AA5" s="279" t="s">
        <v>350</v>
      </c>
      <c r="AB5" s="279" t="s">
        <v>351</v>
      </c>
      <c r="AC5" s="279" t="s">
        <v>352</v>
      </c>
      <c r="AD5" s="213" t="s">
        <v>353</v>
      </c>
    </row>
    <row r="6" spans="2:32" s="280" customFormat="1" ht="15" customHeight="1" x14ac:dyDescent="0.15">
      <c r="B6" s="281" t="s">
        <v>156</v>
      </c>
      <c r="C6" s="282"/>
      <c r="D6" s="282"/>
      <c r="E6" s="216"/>
      <c r="F6" s="217"/>
      <c r="G6" s="217"/>
      <c r="H6" s="283"/>
      <c r="I6" s="283"/>
      <c r="J6" s="217"/>
      <c r="K6" s="217"/>
      <c r="L6" s="217"/>
      <c r="M6" s="217"/>
      <c r="N6" s="217"/>
      <c r="O6" s="217"/>
      <c r="P6" s="217"/>
      <c r="Q6" s="217"/>
      <c r="R6" s="217"/>
      <c r="S6" s="217"/>
      <c r="T6" s="217"/>
      <c r="U6" s="217"/>
      <c r="V6" s="217"/>
      <c r="W6" s="217"/>
      <c r="X6" s="218"/>
      <c r="Y6" s="218"/>
      <c r="Z6" s="218"/>
      <c r="AA6" s="218"/>
      <c r="AB6" s="218"/>
      <c r="AC6" s="218"/>
      <c r="AD6" s="219"/>
      <c r="AE6" s="284"/>
      <c r="AF6" s="285">
        <f t="shared" ref="AF6:AF14" si="0">SUM(E6:AD6)</f>
        <v>0</v>
      </c>
    </row>
    <row r="7" spans="2:32" s="280" customFormat="1" ht="15" customHeight="1" x14ac:dyDescent="0.15">
      <c r="B7" s="286"/>
      <c r="C7" s="858" t="s">
        <v>205</v>
      </c>
      <c r="D7" s="287" t="s">
        <v>154</v>
      </c>
      <c r="E7" s="256"/>
      <c r="F7" s="223"/>
      <c r="G7" s="223"/>
      <c r="H7" s="288"/>
      <c r="I7" s="288"/>
      <c r="J7" s="223"/>
      <c r="K7" s="223"/>
      <c r="L7" s="223"/>
      <c r="M7" s="223"/>
      <c r="N7" s="223"/>
      <c r="O7" s="223"/>
      <c r="P7" s="223"/>
      <c r="Q7" s="223"/>
      <c r="R7" s="223"/>
      <c r="S7" s="223"/>
      <c r="T7" s="223"/>
      <c r="U7" s="223"/>
      <c r="V7" s="223"/>
      <c r="W7" s="223"/>
      <c r="X7" s="224"/>
      <c r="Y7" s="224"/>
      <c r="Z7" s="224"/>
      <c r="AA7" s="224"/>
      <c r="AB7" s="224"/>
      <c r="AC7" s="224"/>
      <c r="AD7" s="225"/>
      <c r="AE7" s="284"/>
      <c r="AF7" s="285">
        <f t="shared" si="0"/>
        <v>0</v>
      </c>
    </row>
    <row r="8" spans="2:32" s="280" customFormat="1" ht="15" customHeight="1" x14ac:dyDescent="0.15">
      <c r="B8" s="286"/>
      <c r="C8" s="859"/>
      <c r="D8" s="289" t="s">
        <v>153</v>
      </c>
      <c r="E8" s="256"/>
      <c r="F8" s="257"/>
      <c r="G8" s="257"/>
      <c r="H8" s="290"/>
      <c r="I8" s="290"/>
      <c r="J8" s="257"/>
      <c r="K8" s="257"/>
      <c r="L8" s="257"/>
      <c r="M8" s="257"/>
      <c r="N8" s="257"/>
      <c r="O8" s="257"/>
      <c r="P8" s="257"/>
      <c r="Q8" s="257"/>
      <c r="R8" s="257"/>
      <c r="S8" s="257"/>
      <c r="T8" s="257"/>
      <c r="U8" s="257"/>
      <c r="V8" s="257"/>
      <c r="W8" s="257"/>
      <c r="X8" s="291"/>
      <c r="Y8" s="291"/>
      <c r="Z8" s="291"/>
      <c r="AA8" s="291"/>
      <c r="AB8" s="291"/>
      <c r="AC8" s="291"/>
      <c r="AD8" s="292"/>
      <c r="AE8" s="284"/>
      <c r="AF8" s="285">
        <f t="shared" si="0"/>
        <v>0</v>
      </c>
    </row>
    <row r="9" spans="2:32" s="280" customFormat="1" ht="15" customHeight="1" x14ac:dyDescent="0.15">
      <c r="B9" s="281" t="s">
        <v>155</v>
      </c>
      <c r="C9" s="282"/>
      <c r="D9" s="282"/>
      <c r="E9" s="216"/>
      <c r="F9" s="217"/>
      <c r="G9" s="217"/>
      <c r="H9" s="283"/>
      <c r="I9" s="283"/>
      <c r="J9" s="217"/>
      <c r="K9" s="217"/>
      <c r="L9" s="217"/>
      <c r="M9" s="217"/>
      <c r="N9" s="217"/>
      <c r="O9" s="217"/>
      <c r="P9" s="217"/>
      <c r="Q9" s="217"/>
      <c r="R9" s="217"/>
      <c r="S9" s="217"/>
      <c r="T9" s="217"/>
      <c r="U9" s="217"/>
      <c r="V9" s="217"/>
      <c r="W9" s="217"/>
      <c r="X9" s="218"/>
      <c r="Y9" s="218"/>
      <c r="Z9" s="218"/>
      <c r="AA9" s="218"/>
      <c r="AB9" s="218"/>
      <c r="AC9" s="218"/>
      <c r="AD9" s="219"/>
      <c r="AE9" s="284"/>
      <c r="AF9" s="285">
        <f t="shared" si="0"/>
        <v>0</v>
      </c>
    </row>
    <row r="10" spans="2:32" s="280" customFormat="1" ht="15" customHeight="1" x14ac:dyDescent="0.15">
      <c r="B10" s="293"/>
      <c r="C10" s="860" t="s">
        <v>206</v>
      </c>
      <c r="D10" s="294" t="s">
        <v>154</v>
      </c>
      <c r="E10" s="295"/>
      <c r="F10" s="223"/>
      <c r="G10" s="223"/>
      <c r="H10" s="288"/>
      <c r="I10" s="288"/>
      <c r="J10" s="223"/>
      <c r="K10" s="223"/>
      <c r="L10" s="223"/>
      <c r="M10" s="223"/>
      <c r="N10" s="223"/>
      <c r="O10" s="223"/>
      <c r="P10" s="223"/>
      <c r="Q10" s="223"/>
      <c r="R10" s="223"/>
      <c r="S10" s="223"/>
      <c r="T10" s="223"/>
      <c r="U10" s="223"/>
      <c r="V10" s="223"/>
      <c r="W10" s="223"/>
      <c r="X10" s="224"/>
      <c r="Y10" s="224"/>
      <c r="Z10" s="224"/>
      <c r="AA10" s="224"/>
      <c r="AB10" s="224"/>
      <c r="AC10" s="224"/>
      <c r="AD10" s="225"/>
      <c r="AE10" s="284"/>
      <c r="AF10" s="285">
        <f t="shared" si="0"/>
        <v>0</v>
      </c>
    </row>
    <row r="11" spans="2:32" s="280" customFormat="1" ht="15" customHeight="1" x14ac:dyDescent="0.15">
      <c r="B11" s="293"/>
      <c r="C11" s="861"/>
      <c r="D11" s="296" t="s">
        <v>153</v>
      </c>
      <c r="E11" s="256"/>
      <c r="F11" s="257"/>
      <c r="G11" s="257"/>
      <c r="H11" s="290"/>
      <c r="I11" s="290"/>
      <c r="J11" s="257"/>
      <c r="K11" s="257"/>
      <c r="L11" s="257"/>
      <c r="M11" s="257"/>
      <c r="N11" s="257"/>
      <c r="O11" s="257"/>
      <c r="P11" s="257"/>
      <c r="Q11" s="257"/>
      <c r="R11" s="257"/>
      <c r="S11" s="257"/>
      <c r="T11" s="257"/>
      <c r="U11" s="257"/>
      <c r="V11" s="257"/>
      <c r="W11" s="257"/>
      <c r="X11" s="297"/>
      <c r="Y11" s="297"/>
      <c r="Z11" s="297"/>
      <c r="AA11" s="297"/>
      <c r="AB11" s="297"/>
      <c r="AC11" s="297"/>
      <c r="AD11" s="298"/>
      <c r="AE11" s="284"/>
      <c r="AF11" s="285">
        <f t="shared" si="0"/>
        <v>0</v>
      </c>
    </row>
    <row r="12" spans="2:32" s="280" customFormat="1" ht="15" customHeight="1" x14ac:dyDescent="0.15">
      <c r="B12" s="293"/>
      <c r="C12" s="259" t="s">
        <v>207</v>
      </c>
      <c r="D12" s="299"/>
      <c r="E12" s="261"/>
      <c r="F12" s="262"/>
      <c r="G12" s="262"/>
      <c r="H12" s="300"/>
      <c r="I12" s="300"/>
      <c r="J12" s="262"/>
      <c r="K12" s="262"/>
      <c r="L12" s="262"/>
      <c r="M12" s="262"/>
      <c r="N12" s="262"/>
      <c r="O12" s="262"/>
      <c r="P12" s="262"/>
      <c r="Q12" s="262"/>
      <c r="R12" s="262"/>
      <c r="S12" s="262"/>
      <c r="T12" s="262"/>
      <c r="U12" s="262"/>
      <c r="V12" s="262"/>
      <c r="W12" s="262"/>
      <c r="X12" s="291"/>
      <c r="Y12" s="291"/>
      <c r="Z12" s="291"/>
      <c r="AA12" s="291"/>
      <c r="AB12" s="291"/>
      <c r="AC12" s="291"/>
      <c r="AD12" s="298"/>
      <c r="AE12" s="284"/>
      <c r="AF12" s="285">
        <f t="shared" si="0"/>
        <v>0</v>
      </c>
    </row>
    <row r="13" spans="2:32" s="280" customFormat="1" ht="15" customHeight="1" x14ac:dyDescent="0.15">
      <c r="B13" s="301"/>
      <c r="C13" s="254" t="s">
        <v>208</v>
      </c>
      <c r="D13" s="299"/>
      <c r="E13" s="256"/>
      <c r="F13" s="257"/>
      <c r="G13" s="257"/>
      <c r="H13" s="290"/>
      <c r="I13" s="290"/>
      <c r="J13" s="257"/>
      <c r="K13" s="257"/>
      <c r="L13" s="257"/>
      <c r="M13" s="257"/>
      <c r="N13" s="257"/>
      <c r="O13" s="257"/>
      <c r="P13" s="257"/>
      <c r="Q13" s="257"/>
      <c r="R13" s="257"/>
      <c r="S13" s="257"/>
      <c r="T13" s="257"/>
      <c r="U13" s="257"/>
      <c r="V13" s="257"/>
      <c r="W13" s="257"/>
      <c r="X13" s="297"/>
      <c r="Y13" s="297"/>
      <c r="Z13" s="297"/>
      <c r="AA13" s="297"/>
      <c r="AB13" s="297"/>
      <c r="AC13" s="297"/>
      <c r="AD13" s="298"/>
      <c r="AE13" s="284"/>
      <c r="AF13" s="285">
        <f t="shared" si="0"/>
        <v>0</v>
      </c>
    </row>
    <row r="14" spans="2:32" s="280" customFormat="1" ht="15" customHeight="1" x14ac:dyDescent="0.15">
      <c r="B14" s="302"/>
      <c r="C14" s="862" t="s">
        <v>209</v>
      </c>
      <c r="D14" s="296" t="s">
        <v>154</v>
      </c>
      <c r="E14" s="256"/>
      <c r="F14" s="257"/>
      <c r="G14" s="257"/>
      <c r="H14" s="290"/>
      <c r="I14" s="290"/>
      <c r="J14" s="257"/>
      <c r="K14" s="257"/>
      <c r="L14" s="257"/>
      <c r="M14" s="257"/>
      <c r="N14" s="257"/>
      <c r="O14" s="257"/>
      <c r="P14" s="257"/>
      <c r="Q14" s="257"/>
      <c r="R14" s="257"/>
      <c r="S14" s="257"/>
      <c r="T14" s="257"/>
      <c r="U14" s="257"/>
      <c r="V14" s="257"/>
      <c r="W14" s="257"/>
      <c r="X14" s="297"/>
      <c r="Y14" s="297"/>
      <c r="Z14" s="297"/>
      <c r="AA14" s="297"/>
      <c r="AB14" s="297"/>
      <c r="AC14" s="297"/>
      <c r="AD14" s="298"/>
      <c r="AE14" s="284"/>
      <c r="AF14" s="285">
        <f t="shared" si="0"/>
        <v>0</v>
      </c>
    </row>
    <row r="15" spans="2:32" s="280" customFormat="1" ht="15" customHeight="1" x14ac:dyDescent="0.15">
      <c r="B15" s="302"/>
      <c r="C15" s="863"/>
      <c r="D15" s="296" t="s">
        <v>153</v>
      </c>
      <c r="E15" s="303"/>
      <c r="F15" s="304"/>
      <c r="G15" s="304"/>
      <c r="H15" s="305"/>
      <c r="I15" s="305"/>
      <c r="J15" s="304"/>
      <c r="K15" s="304"/>
      <c r="L15" s="304"/>
      <c r="M15" s="304"/>
      <c r="N15" s="304"/>
      <c r="O15" s="304"/>
      <c r="P15" s="304"/>
      <c r="Q15" s="304"/>
      <c r="R15" s="304"/>
      <c r="S15" s="304"/>
      <c r="T15" s="304"/>
      <c r="U15" s="304"/>
      <c r="V15" s="304"/>
      <c r="W15" s="304"/>
      <c r="X15" s="306"/>
      <c r="Y15" s="306"/>
      <c r="Z15" s="306"/>
      <c r="AA15" s="306"/>
      <c r="AB15" s="306"/>
      <c r="AC15" s="306"/>
      <c r="AD15" s="307"/>
      <c r="AE15" s="284"/>
      <c r="AF15" s="284"/>
    </row>
    <row r="16" spans="2:32" s="280" customFormat="1" ht="15" customHeight="1" x14ac:dyDescent="0.15">
      <c r="B16" s="308" t="s">
        <v>152</v>
      </c>
      <c r="C16" s="215"/>
      <c r="D16" s="215"/>
      <c r="E16" s="216">
        <f>E6-E9</f>
        <v>0</v>
      </c>
      <c r="F16" s="217">
        <f t="shared" ref="F16:W16" si="1">F6-F9</f>
        <v>0</v>
      </c>
      <c r="G16" s="217">
        <f t="shared" si="1"/>
        <v>0</v>
      </c>
      <c r="H16" s="283">
        <f t="shared" si="1"/>
        <v>0</v>
      </c>
      <c r="I16" s="283">
        <f t="shared" si="1"/>
        <v>0</v>
      </c>
      <c r="J16" s="217">
        <f t="shared" si="1"/>
        <v>0</v>
      </c>
      <c r="K16" s="217">
        <f t="shared" si="1"/>
        <v>0</v>
      </c>
      <c r="L16" s="217">
        <f t="shared" si="1"/>
        <v>0</v>
      </c>
      <c r="M16" s="217">
        <f t="shared" si="1"/>
        <v>0</v>
      </c>
      <c r="N16" s="217">
        <f t="shared" si="1"/>
        <v>0</v>
      </c>
      <c r="O16" s="217">
        <f t="shared" si="1"/>
        <v>0</v>
      </c>
      <c r="P16" s="217">
        <f t="shared" si="1"/>
        <v>0</v>
      </c>
      <c r="Q16" s="217">
        <f t="shared" si="1"/>
        <v>0</v>
      </c>
      <c r="R16" s="217">
        <f t="shared" si="1"/>
        <v>0</v>
      </c>
      <c r="S16" s="217">
        <f t="shared" si="1"/>
        <v>0</v>
      </c>
      <c r="T16" s="217">
        <f t="shared" si="1"/>
        <v>0</v>
      </c>
      <c r="U16" s="217">
        <f t="shared" si="1"/>
        <v>0</v>
      </c>
      <c r="V16" s="217">
        <f t="shared" si="1"/>
        <v>0</v>
      </c>
      <c r="W16" s="217">
        <f t="shared" si="1"/>
        <v>0</v>
      </c>
      <c r="X16" s="217">
        <f t="shared" ref="X16:AC16" si="2">X6-X9</f>
        <v>0</v>
      </c>
      <c r="Y16" s="217">
        <f t="shared" si="2"/>
        <v>0</v>
      </c>
      <c r="Z16" s="217">
        <f t="shared" si="2"/>
        <v>0</v>
      </c>
      <c r="AA16" s="217">
        <f t="shared" si="2"/>
        <v>0</v>
      </c>
      <c r="AB16" s="217">
        <f t="shared" si="2"/>
        <v>0</v>
      </c>
      <c r="AC16" s="217">
        <f t="shared" si="2"/>
        <v>0</v>
      </c>
      <c r="AD16" s="219">
        <f>AD6-AD9</f>
        <v>0</v>
      </c>
      <c r="AE16" s="284"/>
      <c r="AF16" s="285">
        <f>SUM(E16:AD16)</f>
        <v>0</v>
      </c>
    </row>
    <row r="17" spans="2:32" s="280" customFormat="1" ht="15" customHeight="1" x14ac:dyDescent="0.15">
      <c r="B17" s="309" t="s">
        <v>151</v>
      </c>
      <c r="C17" s="215"/>
      <c r="D17" s="215"/>
      <c r="E17" s="256">
        <f t="shared" ref="E17:W17" si="3">E32</f>
        <v>0</v>
      </c>
      <c r="F17" s="257">
        <f t="shared" si="3"/>
        <v>0</v>
      </c>
      <c r="G17" s="257">
        <f t="shared" si="3"/>
        <v>0</v>
      </c>
      <c r="H17" s="283">
        <f t="shared" si="3"/>
        <v>0</v>
      </c>
      <c r="I17" s="283">
        <f t="shared" si="3"/>
        <v>0</v>
      </c>
      <c r="J17" s="217">
        <f t="shared" si="3"/>
        <v>0</v>
      </c>
      <c r="K17" s="217">
        <f t="shared" si="3"/>
        <v>0</v>
      </c>
      <c r="L17" s="217">
        <f t="shared" si="3"/>
        <v>0</v>
      </c>
      <c r="M17" s="217">
        <f t="shared" si="3"/>
        <v>0</v>
      </c>
      <c r="N17" s="217">
        <f t="shared" si="3"/>
        <v>0</v>
      </c>
      <c r="O17" s="217">
        <f t="shared" si="3"/>
        <v>0</v>
      </c>
      <c r="P17" s="217">
        <f t="shared" si="3"/>
        <v>0</v>
      </c>
      <c r="Q17" s="217">
        <f t="shared" si="3"/>
        <v>0</v>
      </c>
      <c r="R17" s="217">
        <f t="shared" si="3"/>
        <v>0</v>
      </c>
      <c r="S17" s="217">
        <f t="shared" si="3"/>
        <v>0</v>
      </c>
      <c r="T17" s="217">
        <f t="shared" si="3"/>
        <v>0</v>
      </c>
      <c r="U17" s="217">
        <f t="shared" si="3"/>
        <v>0</v>
      </c>
      <c r="V17" s="217">
        <f t="shared" si="3"/>
        <v>0</v>
      </c>
      <c r="W17" s="217">
        <f t="shared" si="3"/>
        <v>0</v>
      </c>
      <c r="X17" s="217">
        <f t="shared" ref="X17:AC17" si="4">X32</f>
        <v>0</v>
      </c>
      <c r="Y17" s="217">
        <f t="shared" si="4"/>
        <v>0</v>
      </c>
      <c r="Z17" s="217">
        <f t="shared" si="4"/>
        <v>0</v>
      </c>
      <c r="AA17" s="217">
        <f t="shared" si="4"/>
        <v>0</v>
      </c>
      <c r="AB17" s="217">
        <f t="shared" si="4"/>
        <v>0</v>
      </c>
      <c r="AC17" s="217">
        <f t="shared" si="4"/>
        <v>0</v>
      </c>
      <c r="AD17" s="219">
        <f>AD32</f>
        <v>0</v>
      </c>
      <c r="AE17" s="284"/>
      <c r="AF17" s="285">
        <f>SUM(E17:AD17)</f>
        <v>0</v>
      </c>
    </row>
    <row r="18" spans="2:32" s="280" customFormat="1" ht="15" customHeight="1" x14ac:dyDescent="0.15">
      <c r="B18" s="308" t="s">
        <v>150</v>
      </c>
      <c r="C18" s="215"/>
      <c r="D18" s="215"/>
      <c r="E18" s="216">
        <f t="shared" ref="E18:W18" si="5">E16-E17</f>
        <v>0</v>
      </c>
      <c r="F18" s="217">
        <f t="shared" si="5"/>
        <v>0</v>
      </c>
      <c r="G18" s="217">
        <f t="shared" si="5"/>
        <v>0</v>
      </c>
      <c r="H18" s="283">
        <f t="shared" si="5"/>
        <v>0</v>
      </c>
      <c r="I18" s="283">
        <f t="shared" si="5"/>
        <v>0</v>
      </c>
      <c r="J18" s="217">
        <f t="shared" si="5"/>
        <v>0</v>
      </c>
      <c r="K18" s="217">
        <f t="shared" si="5"/>
        <v>0</v>
      </c>
      <c r="L18" s="217">
        <f t="shared" si="5"/>
        <v>0</v>
      </c>
      <c r="M18" s="217">
        <f t="shared" si="5"/>
        <v>0</v>
      </c>
      <c r="N18" s="217">
        <f t="shared" si="5"/>
        <v>0</v>
      </c>
      <c r="O18" s="217">
        <f t="shared" si="5"/>
        <v>0</v>
      </c>
      <c r="P18" s="217">
        <f t="shared" si="5"/>
        <v>0</v>
      </c>
      <c r="Q18" s="217">
        <f t="shared" si="5"/>
        <v>0</v>
      </c>
      <c r="R18" s="217">
        <f t="shared" si="5"/>
        <v>0</v>
      </c>
      <c r="S18" s="217">
        <f t="shared" si="5"/>
        <v>0</v>
      </c>
      <c r="T18" s="217">
        <f t="shared" si="5"/>
        <v>0</v>
      </c>
      <c r="U18" s="217">
        <f t="shared" si="5"/>
        <v>0</v>
      </c>
      <c r="V18" s="217">
        <f t="shared" si="5"/>
        <v>0</v>
      </c>
      <c r="W18" s="217">
        <f t="shared" si="5"/>
        <v>0</v>
      </c>
      <c r="X18" s="217">
        <f t="shared" ref="X18:AC18" si="6">X16-X17</f>
        <v>0</v>
      </c>
      <c r="Y18" s="217">
        <f t="shared" si="6"/>
        <v>0</v>
      </c>
      <c r="Z18" s="217">
        <f t="shared" si="6"/>
        <v>0</v>
      </c>
      <c r="AA18" s="217">
        <f t="shared" si="6"/>
        <v>0</v>
      </c>
      <c r="AB18" s="217">
        <f t="shared" si="6"/>
        <v>0</v>
      </c>
      <c r="AC18" s="217">
        <f t="shared" si="6"/>
        <v>0</v>
      </c>
      <c r="AD18" s="219">
        <f>AD16-AD17</f>
        <v>0</v>
      </c>
      <c r="AE18" s="284"/>
      <c r="AF18" s="285">
        <f>SUM(E18:AD18)</f>
        <v>0</v>
      </c>
    </row>
    <row r="19" spans="2:32" s="280" customFormat="1" ht="12.95" customHeight="1" x14ac:dyDescent="0.15">
      <c r="D19" s="310"/>
      <c r="E19" s="311"/>
      <c r="F19" s="311"/>
      <c r="G19" s="311"/>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284"/>
      <c r="AF19" s="284"/>
    </row>
    <row r="20" spans="2:32" s="280" customFormat="1" ht="12.95" customHeight="1" x14ac:dyDescent="0.15">
      <c r="D20" s="310"/>
      <c r="E20" s="311"/>
      <c r="F20" s="311"/>
      <c r="G20" s="311"/>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row>
    <row r="21" spans="2:32" x14ac:dyDescent="0.15">
      <c r="B21" s="208" t="s">
        <v>149</v>
      </c>
      <c r="C21" s="208"/>
      <c r="D21" s="208"/>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8" t="s">
        <v>105</v>
      </c>
    </row>
    <row r="22" spans="2:32" s="280" customFormat="1" ht="30" customHeight="1" x14ac:dyDescent="0.15">
      <c r="B22" s="855" t="s">
        <v>148</v>
      </c>
      <c r="C22" s="856"/>
      <c r="D22" s="857"/>
      <c r="E22" s="279" t="s">
        <v>328</v>
      </c>
      <c r="F22" s="279" t="s">
        <v>329</v>
      </c>
      <c r="G22" s="279" t="s">
        <v>330</v>
      </c>
      <c r="H22" s="279" t="s">
        <v>331</v>
      </c>
      <c r="I22" s="279" t="s">
        <v>332</v>
      </c>
      <c r="J22" s="279" t="s">
        <v>333</v>
      </c>
      <c r="K22" s="279" t="s">
        <v>334</v>
      </c>
      <c r="L22" s="279" t="s">
        <v>335</v>
      </c>
      <c r="M22" s="279" t="s">
        <v>336</v>
      </c>
      <c r="N22" s="279" t="s">
        <v>337</v>
      </c>
      <c r="O22" s="279" t="s">
        <v>338</v>
      </c>
      <c r="P22" s="279" t="s">
        <v>339</v>
      </c>
      <c r="Q22" s="279" t="s">
        <v>340</v>
      </c>
      <c r="R22" s="279" t="s">
        <v>341</v>
      </c>
      <c r="S22" s="279" t="s">
        <v>342</v>
      </c>
      <c r="T22" s="279" t="s">
        <v>343</v>
      </c>
      <c r="U22" s="279" t="s">
        <v>344</v>
      </c>
      <c r="V22" s="279" t="s">
        <v>345</v>
      </c>
      <c r="W22" s="279" t="s">
        <v>346</v>
      </c>
      <c r="X22" s="279" t="s">
        <v>347</v>
      </c>
      <c r="Y22" s="279" t="s">
        <v>348</v>
      </c>
      <c r="Z22" s="279" t="s">
        <v>349</v>
      </c>
      <c r="AA22" s="279" t="s">
        <v>350</v>
      </c>
      <c r="AB22" s="279" t="s">
        <v>351</v>
      </c>
      <c r="AC22" s="279" t="s">
        <v>352</v>
      </c>
      <c r="AD22" s="213" t="s">
        <v>353</v>
      </c>
    </row>
    <row r="23" spans="2:32" s="280" customFormat="1" ht="15" customHeight="1" x14ac:dyDescent="0.15">
      <c r="B23" s="232" t="s">
        <v>147</v>
      </c>
      <c r="C23" s="268"/>
      <c r="D23" s="313"/>
      <c r="E23" s="240">
        <f t="shared" ref="E23:W23" si="7">E16</f>
        <v>0</v>
      </c>
      <c r="F23" s="314">
        <f t="shared" si="7"/>
        <v>0</v>
      </c>
      <c r="G23" s="314">
        <f t="shared" si="7"/>
        <v>0</v>
      </c>
      <c r="H23" s="315">
        <f t="shared" si="7"/>
        <v>0</v>
      </c>
      <c r="I23" s="315">
        <f t="shared" si="7"/>
        <v>0</v>
      </c>
      <c r="J23" s="314">
        <f t="shared" si="7"/>
        <v>0</v>
      </c>
      <c r="K23" s="314">
        <f t="shared" si="7"/>
        <v>0</v>
      </c>
      <c r="L23" s="314">
        <f t="shared" si="7"/>
        <v>0</v>
      </c>
      <c r="M23" s="314">
        <f t="shared" si="7"/>
        <v>0</v>
      </c>
      <c r="N23" s="314">
        <f t="shared" si="7"/>
        <v>0</v>
      </c>
      <c r="O23" s="314">
        <f t="shared" si="7"/>
        <v>0</v>
      </c>
      <c r="P23" s="314">
        <f t="shared" si="7"/>
        <v>0</v>
      </c>
      <c r="Q23" s="314">
        <f t="shared" si="7"/>
        <v>0</v>
      </c>
      <c r="R23" s="314">
        <f t="shared" si="7"/>
        <v>0</v>
      </c>
      <c r="S23" s="314">
        <f t="shared" si="7"/>
        <v>0</v>
      </c>
      <c r="T23" s="314">
        <f t="shared" si="7"/>
        <v>0</v>
      </c>
      <c r="U23" s="314">
        <f t="shared" si="7"/>
        <v>0</v>
      </c>
      <c r="V23" s="314">
        <f t="shared" si="7"/>
        <v>0</v>
      </c>
      <c r="W23" s="314">
        <f t="shared" si="7"/>
        <v>0</v>
      </c>
      <c r="X23" s="314">
        <f t="shared" ref="X23:AC23" si="8">X16</f>
        <v>0</v>
      </c>
      <c r="Y23" s="314">
        <f t="shared" si="8"/>
        <v>0</v>
      </c>
      <c r="Z23" s="314">
        <f t="shared" si="8"/>
        <v>0</v>
      </c>
      <c r="AA23" s="314">
        <f t="shared" si="8"/>
        <v>0</v>
      </c>
      <c r="AB23" s="314">
        <f t="shared" si="8"/>
        <v>0</v>
      </c>
      <c r="AC23" s="314">
        <f t="shared" si="8"/>
        <v>0</v>
      </c>
      <c r="AD23" s="316">
        <f>AD16</f>
        <v>0</v>
      </c>
      <c r="AF23" s="285">
        <f>SUM(E23:AD23)</f>
        <v>0</v>
      </c>
    </row>
    <row r="24" spans="2:32" s="280" customFormat="1" ht="15" customHeight="1" x14ac:dyDescent="0.15">
      <c r="B24" s="308" t="s">
        <v>146</v>
      </c>
      <c r="C24" s="239"/>
      <c r="D24" s="317"/>
      <c r="E24" s="318">
        <v>0</v>
      </c>
      <c r="F24" s="319">
        <v>0</v>
      </c>
      <c r="G24" s="319">
        <v>0</v>
      </c>
      <c r="H24" s="320">
        <v>0</v>
      </c>
      <c r="I24" s="320">
        <v>0</v>
      </c>
      <c r="J24" s="319">
        <v>0</v>
      </c>
      <c r="K24" s="319">
        <v>0</v>
      </c>
      <c r="L24" s="319">
        <v>0</v>
      </c>
      <c r="M24" s="319">
        <v>0</v>
      </c>
      <c r="N24" s="319">
        <v>0</v>
      </c>
      <c r="O24" s="319">
        <v>0</v>
      </c>
      <c r="P24" s="319">
        <v>0</v>
      </c>
      <c r="Q24" s="319">
        <v>0</v>
      </c>
      <c r="R24" s="319">
        <v>0</v>
      </c>
      <c r="S24" s="319">
        <v>0</v>
      </c>
      <c r="T24" s="319">
        <v>0</v>
      </c>
      <c r="U24" s="319">
        <v>0</v>
      </c>
      <c r="V24" s="319">
        <v>0</v>
      </c>
      <c r="W24" s="319">
        <v>0</v>
      </c>
      <c r="X24" s="319">
        <v>0</v>
      </c>
      <c r="Y24" s="319">
        <v>0</v>
      </c>
      <c r="Z24" s="319">
        <v>0</v>
      </c>
      <c r="AA24" s="319">
        <v>0</v>
      </c>
      <c r="AB24" s="319">
        <v>0</v>
      </c>
      <c r="AC24" s="319">
        <v>0</v>
      </c>
      <c r="AD24" s="321">
        <v>0</v>
      </c>
      <c r="AF24" s="285">
        <f>SUM(E24:AD24)</f>
        <v>0</v>
      </c>
    </row>
    <row r="25" spans="2:32" s="280" customFormat="1" ht="15" customHeight="1" thickBot="1" x14ac:dyDescent="0.2">
      <c r="B25" s="322" t="s">
        <v>145</v>
      </c>
      <c r="C25" s="323"/>
      <c r="D25" s="324"/>
      <c r="E25" s="325">
        <f t="shared" ref="E25:W25" si="9">E23+E24</f>
        <v>0</v>
      </c>
      <c r="F25" s="326">
        <f t="shared" si="9"/>
        <v>0</v>
      </c>
      <c r="G25" s="326">
        <f t="shared" si="9"/>
        <v>0</v>
      </c>
      <c r="H25" s="327">
        <f t="shared" si="9"/>
        <v>0</v>
      </c>
      <c r="I25" s="327">
        <f t="shared" si="9"/>
        <v>0</v>
      </c>
      <c r="J25" s="326">
        <f t="shared" si="9"/>
        <v>0</v>
      </c>
      <c r="K25" s="326">
        <f t="shared" si="9"/>
        <v>0</v>
      </c>
      <c r="L25" s="326">
        <f t="shared" si="9"/>
        <v>0</v>
      </c>
      <c r="M25" s="326">
        <f t="shared" si="9"/>
        <v>0</v>
      </c>
      <c r="N25" s="326">
        <f t="shared" si="9"/>
        <v>0</v>
      </c>
      <c r="O25" s="326">
        <f t="shared" si="9"/>
        <v>0</v>
      </c>
      <c r="P25" s="326">
        <f t="shared" si="9"/>
        <v>0</v>
      </c>
      <c r="Q25" s="326">
        <f t="shared" si="9"/>
        <v>0</v>
      </c>
      <c r="R25" s="326">
        <f t="shared" si="9"/>
        <v>0</v>
      </c>
      <c r="S25" s="326">
        <f t="shared" si="9"/>
        <v>0</v>
      </c>
      <c r="T25" s="326">
        <f t="shared" si="9"/>
        <v>0</v>
      </c>
      <c r="U25" s="326">
        <f t="shared" si="9"/>
        <v>0</v>
      </c>
      <c r="V25" s="326">
        <f t="shared" si="9"/>
        <v>0</v>
      </c>
      <c r="W25" s="326">
        <f t="shared" si="9"/>
        <v>0</v>
      </c>
      <c r="X25" s="326">
        <f t="shared" ref="X25:AC25" si="10">X23+X24</f>
        <v>0</v>
      </c>
      <c r="Y25" s="326">
        <f t="shared" si="10"/>
        <v>0</v>
      </c>
      <c r="Z25" s="326">
        <f t="shared" si="10"/>
        <v>0</v>
      </c>
      <c r="AA25" s="326">
        <f t="shared" si="10"/>
        <v>0</v>
      </c>
      <c r="AB25" s="326">
        <f t="shared" si="10"/>
        <v>0</v>
      </c>
      <c r="AC25" s="326">
        <f t="shared" si="10"/>
        <v>0</v>
      </c>
      <c r="AD25" s="328">
        <f>AD23+AD24</f>
        <v>0</v>
      </c>
      <c r="AF25" s="285">
        <f>SUM(E25:AD25)</f>
        <v>0</v>
      </c>
    </row>
    <row r="26" spans="2:32" s="280" customFormat="1" ht="15" customHeight="1" thickTop="1" x14ac:dyDescent="0.15">
      <c r="B26" s="329" t="s">
        <v>144</v>
      </c>
      <c r="C26" s="330"/>
      <c r="D26" s="331"/>
      <c r="E26" s="332"/>
      <c r="F26" s="333"/>
      <c r="G26" s="333"/>
      <c r="H26" s="334"/>
      <c r="I26" s="334"/>
      <c r="J26" s="333"/>
      <c r="K26" s="333"/>
      <c r="L26" s="333"/>
      <c r="M26" s="333"/>
      <c r="N26" s="333"/>
      <c r="O26" s="333"/>
      <c r="P26" s="333"/>
      <c r="Q26" s="333"/>
      <c r="R26" s="333"/>
      <c r="S26" s="333"/>
      <c r="T26" s="333"/>
      <c r="U26" s="333"/>
      <c r="V26" s="333"/>
      <c r="W26" s="333"/>
      <c r="X26" s="333"/>
      <c r="Y26" s="333"/>
      <c r="Z26" s="333"/>
      <c r="AA26" s="333"/>
      <c r="AB26" s="333"/>
      <c r="AC26" s="333"/>
      <c r="AD26" s="335"/>
    </row>
    <row r="27" spans="2:32" s="280" customFormat="1" ht="15" customHeight="1" x14ac:dyDescent="0.15">
      <c r="B27" s="336"/>
      <c r="C27" s="255" t="s">
        <v>143</v>
      </c>
      <c r="D27" s="337"/>
      <c r="E27" s="338"/>
      <c r="F27" s="339"/>
      <c r="G27" s="339"/>
      <c r="H27" s="340"/>
      <c r="I27" s="340"/>
      <c r="J27" s="339"/>
      <c r="K27" s="339"/>
      <c r="L27" s="339"/>
      <c r="M27" s="339"/>
      <c r="N27" s="339"/>
      <c r="O27" s="339"/>
      <c r="P27" s="339"/>
      <c r="Q27" s="339"/>
      <c r="R27" s="339"/>
      <c r="S27" s="339"/>
      <c r="T27" s="339"/>
      <c r="U27" s="339"/>
      <c r="V27" s="339"/>
      <c r="W27" s="339"/>
      <c r="X27" s="339"/>
      <c r="Y27" s="339"/>
      <c r="Z27" s="339"/>
      <c r="AA27" s="339"/>
      <c r="AB27" s="339"/>
      <c r="AC27" s="339"/>
      <c r="AD27" s="342"/>
      <c r="AF27" s="285">
        <f t="shared" ref="AF27:AF32" si="11">SUM(E27:AD27)</f>
        <v>0</v>
      </c>
    </row>
    <row r="28" spans="2:32" s="280" customFormat="1" ht="15" customHeight="1" x14ac:dyDescent="0.15">
      <c r="B28" s="336"/>
      <c r="C28" s="255" t="s">
        <v>142</v>
      </c>
      <c r="D28" s="337"/>
      <c r="E28" s="338"/>
      <c r="F28" s="339"/>
      <c r="G28" s="339"/>
      <c r="H28" s="340"/>
      <c r="I28" s="340"/>
      <c r="J28" s="339"/>
      <c r="K28" s="339"/>
      <c r="L28" s="339"/>
      <c r="M28" s="339"/>
      <c r="N28" s="339"/>
      <c r="O28" s="339"/>
      <c r="P28" s="339"/>
      <c r="Q28" s="339"/>
      <c r="R28" s="339"/>
      <c r="S28" s="339"/>
      <c r="T28" s="339"/>
      <c r="U28" s="339"/>
      <c r="V28" s="339"/>
      <c r="W28" s="339"/>
      <c r="X28" s="339"/>
      <c r="Y28" s="339"/>
      <c r="Z28" s="339"/>
      <c r="AA28" s="339"/>
      <c r="AB28" s="339"/>
      <c r="AC28" s="339"/>
      <c r="AD28" s="342"/>
      <c r="AF28" s="285">
        <f t="shared" si="11"/>
        <v>0</v>
      </c>
    </row>
    <row r="29" spans="2:32" s="280" customFormat="1" ht="15" customHeight="1" x14ac:dyDescent="0.15">
      <c r="B29" s="336"/>
      <c r="C29" s="255" t="s">
        <v>202</v>
      </c>
      <c r="D29" s="337"/>
      <c r="E29" s="338"/>
      <c r="F29" s="339"/>
      <c r="G29" s="339"/>
      <c r="H29" s="340"/>
      <c r="I29" s="340"/>
      <c r="J29" s="339"/>
      <c r="K29" s="339"/>
      <c r="L29" s="339"/>
      <c r="M29" s="339"/>
      <c r="N29" s="339"/>
      <c r="O29" s="339"/>
      <c r="P29" s="339"/>
      <c r="Q29" s="339"/>
      <c r="R29" s="339"/>
      <c r="S29" s="339"/>
      <c r="T29" s="339"/>
      <c r="U29" s="339"/>
      <c r="V29" s="339"/>
      <c r="W29" s="339"/>
      <c r="X29" s="339"/>
      <c r="Y29" s="339"/>
      <c r="Z29" s="339"/>
      <c r="AA29" s="339"/>
      <c r="AB29" s="339"/>
      <c r="AC29" s="339"/>
      <c r="AD29" s="342"/>
      <c r="AF29" s="285">
        <f t="shared" si="11"/>
        <v>0</v>
      </c>
    </row>
    <row r="30" spans="2:32" s="280" customFormat="1" ht="15" customHeight="1" x14ac:dyDescent="0.15">
      <c r="B30" s="336"/>
      <c r="C30" s="255" t="s">
        <v>203</v>
      </c>
      <c r="D30" s="337"/>
      <c r="E30" s="338"/>
      <c r="F30" s="339"/>
      <c r="G30" s="339"/>
      <c r="H30" s="340"/>
      <c r="I30" s="340"/>
      <c r="J30" s="339"/>
      <c r="K30" s="339"/>
      <c r="L30" s="339"/>
      <c r="M30" s="339"/>
      <c r="N30" s="339"/>
      <c r="O30" s="339"/>
      <c r="P30" s="339"/>
      <c r="Q30" s="339"/>
      <c r="R30" s="339"/>
      <c r="S30" s="339"/>
      <c r="T30" s="339"/>
      <c r="U30" s="339"/>
      <c r="V30" s="339"/>
      <c r="W30" s="339"/>
      <c r="X30" s="339"/>
      <c r="Y30" s="339"/>
      <c r="Z30" s="339"/>
      <c r="AA30" s="339"/>
      <c r="AB30" s="339"/>
      <c r="AC30" s="339"/>
      <c r="AD30" s="342"/>
      <c r="AF30" s="285">
        <f t="shared" si="11"/>
        <v>0</v>
      </c>
    </row>
    <row r="31" spans="2:32" s="280" customFormat="1" ht="15" customHeight="1" x14ac:dyDescent="0.15">
      <c r="B31" s="343"/>
      <c r="C31" s="344" t="s">
        <v>204</v>
      </c>
      <c r="D31" s="345"/>
      <c r="E31" s="346"/>
      <c r="F31" s="347"/>
      <c r="G31" s="347"/>
      <c r="H31" s="348"/>
      <c r="I31" s="348"/>
      <c r="J31" s="347"/>
      <c r="K31" s="347"/>
      <c r="L31" s="347"/>
      <c r="M31" s="347"/>
      <c r="N31" s="347"/>
      <c r="O31" s="347"/>
      <c r="P31" s="347"/>
      <c r="Q31" s="347"/>
      <c r="R31" s="347"/>
      <c r="S31" s="347"/>
      <c r="T31" s="347"/>
      <c r="U31" s="347"/>
      <c r="V31" s="347"/>
      <c r="W31" s="347"/>
      <c r="X31" s="347"/>
      <c r="Y31" s="347"/>
      <c r="Z31" s="347"/>
      <c r="AA31" s="347"/>
      <c r="AB31" s="347"/>
      <c r="AC31" s="347"/>
      <c r="AD31" s="350"/>
      <c r="AF31" s="285">
        <f t="shared" si="11"/>
        <v>0</v>
      </c>
    </row>
    <row r="32" spans="2:32" s="280" customFormat="1" ht="15" customHeight="1" x14ac:dyDescent="0.15">
      <c r="B32" s="268" t="s">
        <v>141</v>
      </c>
      <c r="C32" s="351"/>
      <c r="D32" s="352"/>
      <c r="E32" s="353">
        <f t="shared" ref="E32:W32" si="12">SUM(E27:E31)</f>
        <v>0</v>
      </c>
      <c r="F32" s="354">
        <f t="shared" si="12"/>
        <v>0</v>
      </c>
      <c r="G32" s="354">
        <f t="shared" si="12"/>
        <v>0</v>
      </c>
      <c r="H32" s="355">
        <f t="shared" si="12"/>
        <v>0</v>
      </c>
      <c r="I32" s="355">
        <f t="shared" si="12"/>
        <v>0</v>
      </c>
      <c r="J32" s="354">
        <f t="shared" si="12"/>
        <v>0</v>
      </c>
      <c r="K32" s="354">
        <f t="shared" si="12"/>
        <v>0</v>
      </c>
      <c r="L32" s="354">
        <f t="shared" si="12"/>
        <v>0</v>
      </c>
      <c r="M32" s="354">
        <f t="shared" si="12"/>
        <v>0</v>
      </c>
      <c r="N32" s="354">
        <f t="shared" si="12"/>
        <v>0</v>
      </c>
      <c r="O32" s="354">
        <f t="shared" si="12"/>
        <v>0</v>
      </c>
      <c r="P32" s="354">
        <f t="shared" si="12"/>
        <v>0</v>
      </c>
      <c r="Q32" s="354">
        <f t="shared" si="12"/>
        <v>0</v>
      </c>
      <c r="R32" s="354">
        <f t="shared" si="12"/>
        <v>0</v>
      </c>
      <c r="S32" s="354">
        <f t="shared" si="12"/>
        <v>0</v>
      </c>
      <c r="T32" s="354">
        <f t="shared" si="12"/>
        <v>0</v>
      </c>
      <c r="U32" s="354">
        <f t="shared" si="12"/>
        <v>0</v>
      </c>
      <c r="V32" s="354">
        <f t="shared" si="12"/>
        <v>0</v>
      </c>
      <c r="W32" s="354">
        <f t="shared" si="12"/>
        <v>0</v>
      </c>
      <c r="X32" s="354">
        <f t="shared" ref="X32:AC32" si="13">SUM(X27:X31)</f>
        <v>0</v>
      </c>
      <c r="Y32" s="354">
        <f t="shared" si="13"/>
        <v>0</v>
      </c>
      <c r="Z32" s="354">
        <f t="shared" si="13"/>
        <v>0</v>
      </c>
      <c r="AA32" s="354">
        <f t="shared" si="13"/>
        <v>0</v>
      </c>
      <c r="AB32" s="354">
        <f t="shared" si="13"/>
        <v>0</v>
      </c>
      <c r="AC32" s="354">
        <f t="shared" si="13"/>
        <v>0</v>
      </c>
      <c r="AD32" s="356">
        <f>SUM(AD27:AD31)</f>
        <v>0</v>
      </c>
      <c r="AF32" s="285">
        <f t="shared" si="11"/>
        <v>0</v>
      </c>
    </row>
    <row r="33" spans="2:32" s="280" customFormat="1" ht="12.95" customHeight="1" x14ac:dyDescent="0.15">
      <c r="B33" s="310"/>
      <c r="C33" s="310"/>
      <c r="D33" s="310"/>
      <c r="E33" s="357"/>
      <c r="F33" s="357"/>
      <c r="G33" s="357"/>
      <c r="H33" s="357"/>
      <c r="I33" s="357"/>
      <c r="J33" s="357"/>
      <c r="K33" s="357"/>
      <c r="L33" s="357"/>
      <c r="M33" s="357"/>
      <c r="N33" s="357"/>
      <c r="O33" s="357"/>
      <c r="P33" s="357"/>
      <c r="Q33" s="357"/>
      <c r="R33" s="357"/>
      <c r="S33" s="357"/>
      <c r="T33" s="357"/>
      <c r="U33" s="357"/>
      <c r="V33" s="357"/>
      <c r="W33" s="357"/>
      <c r="X33" s="357"/>
      <c r="Y33" s="357"/>
      <c r="Z33" s="357"/>
      <c r="AA33" s="357"/>
      <c r="AB33" s="357"/>
      <c r="AC33" s="357"/>
      <c r="AD33" s="357"/>
      <c r="AE33" s="357"/>
      <c r="AF33" s="357"/>
    </row>
    <row r="34" spans="2:32" s="280" customFormat="1" ht="12.95" customHeight="1" x14ac:dyDescent="0.15">
      <c r="B34" s="310"/>
      <c r="C34" s="310"/>
      <c r="D34" s="310"/>
      <c r="E34" s="357"/>
      <c r="F34" s="357"/>
      <c r="G34" s="357"/>
      <c r="H34" s="357"/>
      <c r="I34" s="357"/>
      <c r="J34" s="357"/>
      <c r="K34" s="357"/>
      <c r="L34" s="357"/>
      <c r="M34" s="357"/>
      <c r="N34" s="357"/>
      <c r="O34" s="357"/>
      <c r="P34" s="357"/>
      <c r="Q34" s="357"/>
      <c r="R34" s="357"/>
      <c r="S34" s="357"/>
      <c r="T34" s="357"/>
      <c r="U34" s="357"/>
      <c r="V34" s="357"/>
      <c r="W34" s="357"/>
      <c r="X34" s="357"/>
      <c r="Y34" s="357"/>
      <c r="Z34" s="357"/>
      <c r="AA34" s="357"/>
      <c r="AB34" s="357"/>
      <c r="AC34" s="357"/>
      <c r="AD34" s="357"/>
      <c r="AE34" s="357"/>
      <c r="AF34" s="357"/>
    </row>
    <row r="35" spans="2:32" x14ac:dyDescent="0.15">
      <c r="B35" s="273" t="s">
        <v>140</v>
      </c>
      <c r="C35" s="358"/>
      <c r="H35" s="359"/>
      <c r="I35" s="359"/>
      <c r="J35" s="359"/>
      <c r="K35" s="359"/>
      <c r="L35" s="359"/>
      <c r="M35" s="359"/>
      <c r="N35" s="359"/>
      <c r="O35" s="359"/>
      <c r="P35" s="359"/>
    </row>
    <row r="36" spans="2:32" ht="13.5" customHeight="1" x14ac:dyDescent="0.15">
      <c r="B36" s="360" t="s">
        <v>139</v>
      </c>
      <c r="C36" s="361"/>
      <c r="D36" s="361"/>
      <c r="E36" s="361"/>
      <c r="F36" s="361"/>
      <c r="G36" s="361"/>
      <c r="H36" s="361"/>
      <c r="I36" s="361"/>
      <c r="J36" s="361"/>
      <c r="K36" s="361"/>
      <c r="L36" s="361"/>
      <c r="M36" s="361"/>
      <c r="N36" s="361"/>
      <c r="O36" s="361"/>
      <c r="P36" s="361"/>
      <c r="Q36" s="361"/>
      <c r="R36" s="361"/>
      <c r="S36" s="361"/>
      <c r="T36" s="361"/>
      <c r="U36" s="361"/>
      <c r="V36" s="361"/>
      <c r="W36" s="361"/>
      <c r="X36" s="361"/>
      <c r="Y36" s="361"/>
      <c r="Z36" s="361"/>
      <c r="AA36" s="361"/>
      <c r="AB36" s="361"/>
      <c r="AC36" s="361"/>
      <c r="AD36" s="362"/>
    </row>
    <row r="37" spans="2:32" ht="13.5" customHeight="1" x14ac:dyDescent="0.15">
      <c r="B37" s="363"/>
      <c r="C37" s="364"/>
      <c r="D37" s="364"/>
      <c r="E37" s="364"/>
      <c r="F37" s="364"/>
      <c r="G37" s="364"/>
      <c r="H37" s="364"/>
      <c r="I37" s="364"/>
      <c r="J37" s="364"/>
      <c r="K37" s="364"/>
      <c r="L37" s="364"/>
      <c r="M37" s="364"/>
      <c r="N37" s="364"/>
      <c r="O37" s="364"/>
      <c r="P37" s="364"/>
      <c r="Q37" s="364"/>
      <c r="R37" s="364"/>
      <c r="S37" s="364"/>
      <c r="T37" s="364"/>
      <c r="U37" s="364"/>
      <c r="V37" s="364"/>
      <c r="W37" s="364"/>
      <c r="X37" s="364"/>
      <c r="Y37" s="364"/>
      <c r="Z37" s="364"/>
      <c r="AA37" s="364"/>
      <c r="AB37" s="364"/>
      <c r="AC37" s="364"/>
      <c r="AD37" s="365"/>
    </row>
    <row r="38" spans="2:32" ht="12.75" customHeight="1" x14ac:dyDescent="0.15">
      <c r="B38" s="363"/>
      <c r="C38" s="364"/>
      <c r="D38" s="364"/>
      <c r="E38" s="364"/>
      <c r="F38" s="364"/>
      <c r="G38" s="364"/>
      <c r="H38" s="364"/>
      <c r="I38" s="364"/>
      <c r="J38" s="364"/>
      <c r="K38" s="364"/>
      <c r="L38" s="364"/>
      <c r="M38" s="364"/>
      <c r="N38" s="364"/>
      <c r="O38" s="364"/>
      <c r="P38" s="364"/>
      <c r="Q38" s="364"/>
      <c r="R38" s="364"/>
      <c r="S38" s="364"/>
      <c r="T38" s="364"/>
      <c r="U38" s="364"/>
      <c r="V38" s="364"/>
      <c r="W38" s="364"/>
      <c r="X38" s="364"/>
      <c r="Y38" s="364"/>
      <c r="Z38" s="364"/>
      <c r="AA38" s="364"/>
      <c r="AB38" s="364"/>
      <c r="AC38" s="364"/>
      <c r="AD38" s="365"/>
    </row>
    <row r="39" spans="2:32" ht="12.75" customHeight="1" x14ac:dyDescent="0.15">
      <c r="B39" s="363"/>
      <c r="C39" s="364"/>
      <c r="D39" s="364"/>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5"/>
    </row>
    <row r="40" spans="2:32" x14ac:dyDescent="0.15">
      <c r="B40" s="366"/>
      <c r="C40" s="367"/>
      <c r="D40" s="367"/>
      <c r="E40" s="367"/>
      <c r="F40" s="367"/>
      <c r="G40" s="367"/>
      <c r="H40" s="367"/>
      <c r="I40" s="367"/>
      <c r="J40" s="367"/>
      <c r="K40" s="367"/>
      <c r="L40" s="367"/>
      <c r="M40" s="367"/>
      <c r="N40" s="367"/>
      <c r="O40" s="367"/>
      <c r="P40" s="367"/>
      <c r="Q40" s="367"/>
      <c r="R40" s="367"/>
      <c r="S40" s="367"/>
      <c r="T40" s="367"/>
      <c r="U40" s="367"/>
      <c r="V40" s="367"/>
      <c r="W40" s="367"/>
      <c r="X40" s="367"/>
      <c r="Y40" s="367"/>
      <c r="Z40" s="367"/>
      <c r="AA40" s="367"/>
      <c r="AB40" s="367"/>
      <c r="AC40" s="367"/>
      <c r="AD40" s="368"/>
    </row>
    <row r="41" spans="2:32" x14ac:dyDescent="0.15">
      <c r="B41" s="280"/>
      <c r="C41" s="280"/>
      <c r="D41" s="280"/>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row>
    <row r="42" spans="2:32" x14ac:dyDescent="0.15">
      <c r="B42" s="280"/>
      <c r="C42" s="280"/>
      <c r="D42" s="280"/>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row>
    <row r="43" spans="2:32" x14ac:dyDescent="0.15">
      <c r="B43" s="280"/>
      <c r="C43" s="280"/>
      <c r="D43" s="280"/>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row>
    <row r="44" spans="2:32" x14ac:dyDescent="0.15">
      <c r="B44" s="280"/>
      <c r="C44" s="280"/>
      <c r="D44" s="280"/>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row>
    <row r="45" spans="2:32" x14ac:dyDescent="0.15">
      <c r="B45" s="280"/>
      <c r="C45" s="280"/>
      <c r="D45" s="280"/>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row>
    <row r="46" spans="2:32" x14ac:dyDescent="0.15">
      <c r="B46" s="280"/>
      <c r="C46" s="280"/>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row>
    <row r="47" spans="2:32" x14ac:dyDescent="0.15">
      <c r="B47" s="280"/>
      <c r="C47" s="280"/>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row>
    <row r="48" spans="2:32" x14ac:dyDescent="0.15">
      <c r="B48" s="280"/>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row>
    <row r="49" spans="2:32" x14ac:dyDescent="0.15">
      <c r="B49" s="280"/>
      <c r="C49" s="280"/>
      <c r="D49" s="280"/>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row>
    <row r="50" spans="2:32" x14ac:dyDescent="0.15">
      <c r="B50" s="280"/>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row>
    <row r="51" spans="2:32" x14ac:dyDescent="0.15">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row>
    <row r="52" spans="2:32" x14ac:dyDescent="0.15">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row>
    <row r="53" spans="2:32" x14ac:dyDescent="0.15">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row>
  </sheetData>
  <sheetProtection insertRows="0"/>
  <protectedRanges>
    <protectedRange sqref="A36:IY47" name="範囲4"/>
    <protectedRange sqref="E24:AD24" name="範囲2"/>
  </protectedRanges>
  <mergeCells count="6">
    <mergeCell ref="B2:AD2"/>
    <mergeCell ref="B22:D22"/>
    <mergeCell ref="B5:D5"/>
    <mergeCell ref="C7:C8"/>
    <mergeCell ref="C10:C11"/>
    <mergeCell ref="C14:C15"/>
  </mergeCells>
  <phoneticPr fontId="2"/>
  <printOptions horizontalCentered="1"/>
  <pageMargins left="0.31496062992125984" right="0.31496062992125984" top="0.98425196850393704" bottom="0.39370078740157483" header="0.51181102362204722" footer="0.23622047244094491"/>
  <pageSetup paperSize="8" scale="78" fitToHeight="0" orientation="landscape" r:id="rId1"/>
  <headerFooter alignWithMargins="0">
    <oddHeader>&amp;R（仮称）新ごみ処理施設整備・運営事業（マテリアルリサイクル推進施設）に係る提案書類(&amp;A)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2:AD28"/>
  <sheetViews>
    <sheetView showGridLines="0" view="pageBreakPreview" zoomScale="80" zoomScaleNormal="100" zoomScaleSheetLayoutView="80" workbookViewId="0">
      <selection activeCell="G8" sqref="G8"/>
    </sheetView>
  </sheetViews>
  <sheetFormatPr defaultColWidth="9" defaultRowHeight="14.25" x14ac:dyDescent="0.15"/>
  <cols>
    <col min="1" max="1" width="2.625" style="57" customWidth="1"/>
    <col min="2" max="2" width="2.5" style="57" customWidth="1"/>
    <col min="3" max="3" width="15.25" style="57" customWidth="1"/>
    <col min="4" max="4" width="12.25" style="57" customWidth="1"/>
    <col min="5" max="30" width="8.625" style="57" customWidth="1"/>
    <col min="31" max="16384" width="9" style="57"/>
  </cols>
  <sheetData>
    <row r="2" spans="2:30" ht="25.15" customHeight="1" x14ac:dyDescent="0.15">
      <c r="B2" s="742" t="s">
        <v>211</v>
      </c>
      <c r="C2" s="742"/>
      <c r="D2" s="742"/>
      <c r="E2" s="742"/>
      <c r="F2" s="742"/>
      <c r="G2" s="742"/>
      <c r="H2" s="742"/>
      <c r="I2" s="742"/>
      <c r="J2" s="742"/>
      <c r="K2" s="742"/>
      <c r="L2" s="742"/>
      <c r="M2" s="742"/>
      <c r="N2" s="742"/>
      <c r="O2" s="742"/>
      <c r="P2" s="742"/>
      <c r="Q2" s="742"/>
      <c r="R2" s="742"/>
      <c r="S2" s="742"/>
      <c r="T2" s="742"/>
      <c r="U2" s="742"/>
      <c r="V2" s="742"/>
      <c r="W2" s="742"/>
      <c r="X2" s="742"/>
      <c r="Y2" s="742"/>
      <c r="Z2" s="742"/>
      <c r="AA2" s="742"/>
      <c r="AB2" s="742"/>
      <c r="AC2" s="742"/>
      <c r="AD2" s="742"/>
    </row>
    <row r="3" spans="2:30" ht="22.35" customHeight="1" x14ac:dyDescent="0.15">
      <c r="B3" s="63"/>
    </row>
    <row r="4" spans="2:30" ht="16.5" customHeight="1" x14ac:dyDescent="0.15">
      <c r="B4" s="208"/>
      <c r="C4" s="209"/>
      <c r="D4" s="209"/>
      <c r="E4" s="210"/>
      <c r="F4" s="210"/>
      <c r="G4" s="210"/>
      <c r="H4" s="211"/>
      <c r="I4" s="211"/>
      <c r="J4" s="211"/>
      <c r="K4" s="211"/>
      <c r="L4" s="211"/>
      <c r="M4" s="211"/>
      <c r="N4" s="211"/>
      <c r="O4" s="211"/>
      <c r="P4" s="211"/>
      <c r="Q4" s="211"/>
      <c r="R4" s="211"/>
      <c r="S4" s="211"/>
      <c r="T4" s="865" t="s">
        <v>171</v>
      </c>
      <c r="U4" s="865"/>
      <c r="V4" s="865"/>
      <c r="W4" s="865"/>
      <c r="X4" s="865"/>
      <c r="Y4" s="865"/>
      <c r="Z4" s="865"/>
      <c r="AA4" s="865"/>
      <c r="AB4" s="865"/>
      <c r="AC4" s="865"/>
      <c r="AD4" s="865"/>
    </row>
    <row r="5" spans="2:30" s="58" customFormat="1" ht="30" customHeight="1" x14ac:dyDescent="0.15">
      <c r="B5" s="855" t="s">
        <v>170</v>
      </c>
      <c r="C5" s="856"/>
      <c r="D5" s="857"/>
      <c r="E5" s="212" t="s">
        <v>328</v>
      </c>
      <c r="F5" s="212" t="s">
        <v>329</v>
      </c>
      <c r="G5" s="212" t="s">
        <v>330</v>
      </c>
      <c r="H5" s="212" t="s">
        <v>331</v>
      </c>
      <c r="I5" s="212" t="s">
        <v>332</v>
      </c>
      <c r="J5" s="212" t="s">
        <v>333</v>
      </c>
      <c r="K5" s="212" t="s">
        <v>334</v>
      </c>
      <c r="L5" s="212" t="s">
        <v>335</v>
      </c>
      <c r="M5" s="212" t="s">
        <v>336</v>
      </c>
      <c r="N5" s="212" t="s">
        <v>337</v>
      </c>
      <c r="O5" s="212" t="s">
        <v>338</v>
      </c>
      <c r="P5" s="212" t="s">
        <v>339</v>
      </c>
      <c r="Q5" s="212" t="s">
        <v>340</v>
      </c>
      <c r="R5" s="212" t="s">
        <v>341</v>
      </c>
      <c r="S5" s="212" t="s">
        <v>342</v>
      </c>
      <c r="T5" s="212" t="s">
        <v>343</v>
      </c>
      <c r="U5" s="212" t="s">
        <v>344</v>
      </c>
      <c r="V5" s="212" t="s">
        <v>345</v>
      </c>
      <c r="W5" s="212" t="s">
        <v>346</v>
      </c>
      <c r="X5" s="212" t="s">
        <v>347</v>
      </c>
      <c r="Y5" s="212" t="s">
        <v>348</v>
      </c>
      <c r="Z5" s="212" t="s">
        <v>349</v>
      </c>
      <c r="AA5" s="212" t="s">
        <v>350</v>
      </c>
      <c r="AB5" s="212" t="s">
        <v>351</v>
      </c>
      <c r="AC5" s="212" t="s">
        <v>352</v>
      </c>
      <c r="AD5" s="213" t="s">
        <v>353</v>
      </c>
    </row>
    <row r="6" spans="2:30" s="192" customFormat="1" ht="18" customHeight="1" x14ac:dyDescent="0.15">
      <c r="B6" s="214" t="s">
        <v>169</v>
      </c>
      <c r="C6" s="215"/>
      <c r="D6" s="215"/>
      <c r="E6" s="216">
        <f t="shared" ref="E6:W6" si="0">SUM(E7:E9)</f>
        <v>0</v>
      </c>
      <c r="F6" s="217">
        <f>SUM(F7:F9)</f>
        <v>0</v>
      </c>
      <c r="G6" s="217">
        <f t="shared" si="0"/>
        <v>0</v>
      </c>
      <c r="H6" s="217">
        <f t="shared" si="0"/>
        <v>0</v>
      </c>
      <c r="I6" s="217">
        <f t="shared" si="0"/>
        <v>0</v>
      </c>
      <c r="J6" s="217">
        <f t="shared" si="0"/>
        <v>0</v>
      </c>
      <c r="K6" s="217">
        <f t="shared" si="0"/>
        <v>0</v>
      </c>
      <c r="L6" s="217">
        <f t="shared" si="0"/>
        <v>0</v>
      </c>
      <c r="M6" s="217">
        <f t="shared" si="0"/>
        <v>0</v>
      </c>
      <c r="N6" s="217">
        <f t="shared" si="0"/>
        <v>0</v>
      </c>
      <c r="O6" s="217">
        <f t="shared" si="0"/>
        <v>0</v>
      </c>
      <c r="P6" s="217">
        <f t="shared" si="0"/>
        <v>0</v>
      </c>
      <c r="Q6" s="217">
        <f t="shared" si="0"/>
        <v>0</v>
      </c>
      <c r="R6" s="217">
        <f t="shared" si="0"/>
        <v>0</v>
      </c>
      <c r="S6" s="217">
        <f t="shared" si="0"/>
        <v>0</v>
      </c>
      <c r="T6" s="217">
        <f t="shared" si="0"/>
        <v>0</v>
      </c>
      <c r="U6" s="217">
        <f t="shared" si="0"/>
        <v>0</v>
      </c>
      <c r="V6" s="217">
        <f t="shared" si="0"/>
        <v>0</v>
      </c>
      <c r="W6" s="217">
        <f t="shared" si="0"/>
        <v>0</v>
      </c>
      <c r="X6" s="217">
        <f t="shared" ref="X6:AC6" si="1">SUM(X7:X9)</f>
        <v>0</v>
      </c>
      <c r="Y6" s="217">
        <f t="shared" si="1"/>
        <v>0</v>
      </c>
      <c r="Z6" s="217">
        <f t="shared" si="1"/>
        <v>0</v>
      </c>
      <c r="AA6" s="217">
        <f t="shared" si="1"/>
        <v>0</v>
      </c>
      <c r="AB6" s="217">
        <f t="shared" si="1"/>
        <v>0</v>
      </c>
      <c r="AC6" s="217">
        <f t="shared" si="1"/>
        <v>0</v>
      </c>
      <c r="AD6" s="219">
        <f>SUM(AD7:AD9)</f>
        <v>0</v>
      </c>
    </row>
    <row r="7" spans="2:30" s="192" customFormat="1" ht="18" customHeight="1" x14ac:dyDescent="0.15">
      <c r="B7" s="220"/>
      <c r="C7" s="221" t="s">
        <v>168</v>
      </c>
      <c r="D7" s="221"/>
      <c r="E7" s="222"/>
      <c r="F7" s="223"/>
      <c r="G7" s="223"/>
      <c r="H7" s="223"/>
      <c r="I7" s="223"/>
      <c r="J7" s="223"/>
      <c r="K7" s="223"/>
      <c r="L7" s="223"/>
      <c r="M7" s="223"/>
      <c r="N7" s="223"/>
      <c r="O7" s="223"/>
      <c r="P7" s="223"/>
      <c r="Q7" s="223"/>
      <c r="R7" s="223"/>
      <c r="S7" s="223"/>
      <c r="T7" s="223"/>
      <c r="U7" s="223"/>
      <c r="V7" s="223"/>
      <c r="W7" s="223"/>
      <c r="X7" s="223"/>
      <c r="Y7" s="223"/>
      <c r="Z7" s="223"/>
      <c r="AA7" s="223"/>
      <c r="AB7" s="223"/>
      <c r="AC7" s="223"/>
      <c r="AD7" s="225">
        <f>'様式7-11-1'!AD18</f>
        <v>0</v>
      </c>
    </row>
    <row r="8" spans="2:30" s="192" customFormat="1" ht="18" customHeight="1" x14ac:dyDescent="0.15">
      <c r="B8" s="220"/>
      <c r="C8" s="226" t="s">
        <v>167</v>
      </c>
      <c r="D8" s="226"/>
      <c r="E8" s="227"/>
      <c r="F8" s="228"/>
      <c r="G8" s="228"/>
      <c r="H8" s="228"/>
      <c r="I8" s="228"/>
      <c r="J8" s="228"/>
      <c r="K8" s="228"/>
      <c r="L8" s="229"/>
      <c r="M8" s="229"/>
      <c r="N8" s="229"/>
      <c r="O8" s="229"/>
      <c r="P8" s="229"/>
      <c r="Q8" s="229"/>
      <c r="R8" s="229"/>
      <c r="S8" s="229"/>
      <c r="T8" s="229"/>
      <c r="U8" s="229"/>
      <c r="V8" s="229"/>
      <c r="W8" s="230"/>
      <c r="X8" s="229"/>
      <c r="Y8" s="230"/>
      <c r="Z8" s="229"/>
      <c r="AA8" s="230"/>
      <c r="AB8" s="229"/>
      <c r="AC8" s="230"/>
      <c r="AD8" s="231"/>
    </row>
    <row r="9" spans="2:30" s="192" customFormat="1" ht="18" customHeight="1" x14ac:dyDescent="0.15">
      <c r="B9" s="232"/>
      <c r="C9" s="233" t="s">
        <v>166</v>
      </c>
      <c r="D9" s="233"/>
      <c r="E9" s="227"/>
      <c r="F9" s="228"/>
      <c r="G9" s="228"/>
      <c r="H9" s="234"/>
      <c r="I9" s="234"/>
      <c r="J9" s="234"/>
      <c r="K9" s="234"/>
      <c r="L9" s="234"/>
      <c r="M9" s="234"/>
      <c r="N9" s="234"/>
      <c r="O9" s="235"/>
      <c r="P9" s="235"/>
      <c r="Q9" s="235"/>
      <c r="R9" s="235"/>
      <c r="S9" s="235"/>
      <c r="T9" s="235"/>
      <c r="U9" s="235"/>
      <c r="V9" s="235"/>
      <c r="W9" s="235"/>
      <c r="X9" s="235"/>
      <c r="Y9" s="235"/>
      <c r="Z9" s="235"/>
      <c r="AA9" s="235"/>
      <c r="AB9" s="235"/>
      <c r="AC9" s="235"/>
      <c r="AD9" s="236"/>
    </row>
    <row r="10" spans="2:30" s="192" customFormat="1" ht="18" customHeight="1" x14ac:dyDescent="0.15">
      <c r="B10" s="237" t="s">
        <v>165</v>
      </c>
      <c r="C10" s="238"/>
      <c r="D10" s="239"/>
      <c r="E10" s="240">
        <f t="shared" ref="E10:W10" si="2">SUM(E11:E12)</f>
        <v>0</v>
      </c>
      <c r="F10" s="241">
        <f t="shared" si="2"/>
        <v>0</v>
      </c>
      <c r="G10" s="241">
        <f t="shared" si="2"/>
        <v>0</v>
      </c>
      <c r="H10" s="241">
        <f t="shared" si="2"/>
        <v>0</v>
      </c>
      <c r="I10" s="241">
        <f t="shared" si="2"/>
        <v>0</v>
      </c>
      <c r="J10" s="241">
        <f t="shared" si="2"/>
        <v>0</v>
      </c>
      <c r="K10" s="241">
        <f t="shared" si="2"/>
        <v>0</v>
      </c>
      <c r="L10" s="241">
        <f t="shared" si="2"/>
        <v>0</v>
      </c>
      <c r="M10" s="241">
        <f t="shared" si="2"/>
        <v>0</v>
      </c>
      <c r="N10" s="241">
        <f t="shared" si="2"/>
        <v>0</v>
      </c>
      <c r="O10" s="241">
        <f t="shared" si="2"/>
        <v>0</v>
      </c>
      <c r="P10" s="241">
        <f t="shared" si="2"/>
        <v>0</v>
      </c>
      <c r="Q10" s="241">
        <f t="shared" si="2"/>
        <v>0</v>
      </c>
      <c r="R10" s="241">
        <f t="shared" si="2"/>
        <v>0</v>
      </c>
      <c r="S10" s="241">
        <f t="shared" si="2"/>
        <v>0</v>
      </c>
      <c r="T10" s="241">
        <f t="shared" si="2"/>
        <v>0</v>
      </c>
      <c r="U10" s="241">
        <f t="shared" si="2"/>
        <v>0</v>
      </c>
      <c r="V10" s="241">
        <f t="shared" si="2"/>
        <v>0</v>
      </c>
      <c r="W10" s="241">
        <f t="shared" si="2"/>
        <v>0</v>
      </c>
      <c r="X10" s="241">
        <f t="shared" ref="X10:AC10" si="3">SUM(X11:X12)</f>
        <v>0</v>
      </c>
      <c r="Y10" s="241">
        <f t="shared" si="3"/>
        <v>0</v>
      </c>
      <c r="Z10" s="241">
        <f t="shared" si="3"/>
        <v>0</v>
      </c>
      <c r="AA10" s="241">
        <f t="shared" si="3"/>
        <v>0</v>
      </c>
      <c r="AB10" s="241">
        <f t="shared" si="3"/>
        <v>0</v>
      </c>
      <c r="AC10" s="241">
        <f t="shared" si="3"/>
        <v>0</v>
      </c>
      <c r="AD10" s="242">
        <f>SUM(AD11:AD12)</f>
        <v>0</v>
      </c>
    </row>
    <row r="11" spans="2:30" s="192" customFormat="1" ht="18" customHeight="1" x14ac:dyDescent="0.15">
      <c r="B11" s="220"/>
      <c r="C11" s="243" t="s">
        <v>164</v>
      </c>
      <c r="D11" s="244"/>
      <c r="E11" s="245">
        <f>-SUM('様式7-６-2'!D6:K6)/1000</f>
        <v>0</v>
      </c>
      <c r="F11" s="246"/>
      <c r="G11" s="246"/>
      <c r="H11" s="246"/>
      <c r="I11" s="246"/>
      <c r="J11" s="246"/>
      <c r="K11" s="246"/>
      <c r="L11" s="246"/>
      <c r="M11" s="246"/>
      <c r="N11" s="246"/>
      <c r="O11" s="247">
        <f>-SUM('様式7-６-2'!N8:U8)/1000</f>
        <v>0</v>
      </c>
      <c r="P11" s="246"/>
      <c r="Q11" s="246"/>
      <c r="R11" s="246"/>
      <c r="S11" s="246"/>
      <c r="T11" s="246"/>
      <c r="U11" s="246"/>
      <c r="V11" s="246"/>
      <c r="W11" s="246"/>
      <c r="X11" s="246"/>
      <c r="Y11" s="246"/>
      <c r="Z11" s="246"/>
      <c r="AA11" s="246"/>
      <c r="AB11" s="246"/>
      <c r="AC11" s="246"/>
      <c r="AD11" s="248"/>
    </row>
    <row r="12" spans="2:30" s="192" customFormat="1" ht="18" customHeight="1" x14ac:dyDescent="0.15">
      <c r="B12" s="249"/>
      <c r="C12" s="250" t="s">
        <v>163</v>
      </c>
      <c r="D12" s="226"/>
      <c r="E12" s="251">
        <v>0</v>
      </c>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52"/>
    </row>
    <row r="13" spans="2:30" s="192" customFormat="1" ht="18" customHeight="1" x14ac:dyDescent="0.15">
      <c r="B13" s="237" t="s">
        <v>162</v>
      </c>
      <c r="C13" s="215"/>
      <c r="D13" s="215"/>
      <c r="E13" s="216">
        <f t="shared" ref="E13:W13" si="4">SUM(E14:E15)</f>
        <v>0</v>
      </c>
      <c r="F13" s="217">
        <f t="shared" si="4"/>
        <v>0</v>
      </c>
      <c r="G13" s="217">
        <f t="shared" si="4"/>
        <v>0</v>
      </c>
      <c r="H13" s="217">
        <f t="shared" si="4"/>
        <v>0</v>
      </c>
      <c r="I13" s="217">
        <f t="shared" si="4"/>
        <v>0</v>
      </c>
      <c r="J13" s="217">
        <f t="shared" si="4"/>
        <v>0</v>
      </c>
      <c r="K13" s="217">
        <f t="shared" si="4"/>
        <v>0</v>
      </c>
      <c r="L13" s="217">
        <f t="shared" si="4"/>
        <v>0</v>
      </c>
      <c r="M13" s="217">
        <f t="shared" si="4"/>
        <v>0</v>
      </c>
      <c r="N13" s="217">
        <f t="shared" si="4"/>
        <v>0</v>
      </c>
      <c r="O13" s="217">
        <f t="shared" si="4"/>
        <v>0</v>
      </c>
      <c r="P13" s="217">
        <f t="shared" si="4"/>
        <v>0</v>
      </c>
      <c r="Q13" s="217">
        <f t="shared" si="4"/>
        <v>0</v>
      </c>
      <c r="R13" s="217">
        <f t="shared" si="4"/>
        <v>0</v>
      </c>
      <c r="S13" s="217">
        <f t="shared" si="4"/>
        <v>0</v>
      </c>
      <c r="T13" s="217">
        <f t="shared" si="4"/>
        <v>0</v>
      </c>
      <c r="U13" s="217">
        <f t="shared" si="4"/>
        <v>0</v>
      </c>
      <c r="V13" s="217">
        <f t="shared" si="4"/>
        <v>0</v>
      </c>
      <c r="W13" s="217">
        <f t="shared" si="4"/>
        <v>0</v>
      </c>
      <c r="X13" s="217">
        <f t="shared" ref="X13:AC13" si="5">SUM(X14:X15)</f>
        <v>0</v>
      </c>
      <c r="Y13" s="217">
        <f t="shared" si="5"/>
        <v>0</v>
      </c>
      <c r="Z13" s="217">
        <f t="shared" si="5"/>
        <v>0</v>
      </c>
      <c r="AA13" s="217">
        <f t="shared" si="5"/>
        <v>0</v>
      </c>
      <c r="AB13" s="217">
        <f t="shared" si="5"/>
        <v>0</v>
      </c>
      <c r="AC13" s="217">
        <f t="shared" si="5"/>
        <v>0</v>
      </c>
      <c r="AD13" s="253">
        <f>SUM(AD14:AD15)</f>
        <v>0</v>
      </c>
    </row>
    <row r="14" spans="2:30" s="192" customFormat="1" ht="18" customHeight="1" x14ac:dyDescent="0.15">
      <c r="B14" s="864"/>
      <c r="C14" s="254" t="s">
        <v>161</v>
      </c>
      <c r="D14" s="255"/>
      <c r="E14" s="256">
        <f>'様式7-4'!I7</f>
        <v>0</v>
      </c>
      <c r="F14" s="257"/>
      <c r="G14" s="257"/>
      <c r="H14" s="229"/>
      <c r="I14" s="229"/>
      <c r="J14" s="229"/>
      <c r="K14" s="229"/>
      <c r="L14" s="229"/>
      <c r="M14" s="229"/>
      <c r="N14" s="229"/>
      <c r="O14" s="229"/>
      <c r="P14" s="229"/>
      <c r="Q14" s="229"/>
      <c r="R14" s="229"/>
      <c r="S14" s="229"/>
      <c r="T14" s="229"/>
      <c r="U14" s="229"/>
      <c r="V14" s="229"/>
      <c r="W14" s="229"/>
      <c r="X14" s="229"/>
      <c r="Y14" s="229"/>
      <c r="Z14" s="229"/>
      <c r="AA14" s="229"/>
      <c r="AB14" s="229"/>
      <c r="AC14" s="229"/>
      <c r="AD14" s="258"/>
    </row>
    <row r="15" spans="2:30" s="192" customFormat="1" ht="18" customHeight="1" x14ac:dyDescent="0.15">
      <c r="B15" s="864"/>
      <c r="C15" s="259" t="s">
        <v>160</v>
      </c>
      <c r="D15" s="260"/>
      <c r="E15" s="261"/>
      <c r="F15" s="262"/>
      <c r="G15" s="262"/>
      <c r="H15" s="263"/>
      <c r="I15" s="263"/>
      <c r="J15" s="263"/>
      <c r="K15" s="263"/>
      <c r="L15" s="263"/>
      <c r="M15" s="263"/>
      <c r="N15" s="263"/>
      <c r="O15" s="263"/>
      <c r="P15" s="263"/>
      <c r="Q15" s="263"/>
      <c r="R15" s="263"/>
      <c r="S15" s="263"/>
      <c r="T15" s="263"/>
      <c r="U15" s="263"/>
      <c r="V15" s="263"/>
      <c r="W15" s="263"/>
      <c r="X15" s="263"/>
      <c r="Y15" s="263"/>
      <c r="Z15" s="263"/>
      <c r="AA15" s="263"/>
      <c r="AB15" s="263"/>
      <c r="AC15" s="263"/>
      <c r="AD15" s="264">
        <f>-(E14+SUM(E6:AD6)+SUM(E10:AD10))</f>
        <v>0</v>
      </c>
    </row>
    <row r="16" spans="2:30" s="192" customFormat="1" ht="18" customHeight="1" x14ac:dyDescent="0.15">
      <c r="B16" s="237" t="s">
        <v>159</v>
      </c>
      <c r="C16" s="215"/>
      <c r="D16" s="215"/>
      <c r="E16" s="216">
        <f t="shared" ref="E16:W16" si="6">E6+E10+E13</f>
        <v>0</v>
      </c>
      <c r="F16" s="217">
        <f t="shared" si="6"/>
        <v>0</v>
      </c>
      <c r="G16" s="217">
        <f t="shared" si="6"/>
        <v>0</v>
      </c>
      <c r="H16" s="217">
        <f t="shared" si="6"/>
        <v>0</v>
      </c>
      <c r="I16" s="217">
        <f t="shared" si="6"/>
        <v>0</v>
      </c>
      <c r="J16" s="217">
        <f t="shared" si="6"/>
        <v>0</v>
      </c>
      <c r="K16" s="217">
        <f t="shared" si="6"/>
        <v>0</v>
      </c>
      <c r="L16" s="217">
        <f t="shared" si="6"/>
        <v>0</v>
      </c>
      <c r="M16" s="217">
        <f t="shared" si="6"/>
        <v>0</v>
      </c>
      <c r="N16" s="217">
        <f t="shared" si="6"/>
        <v>0</v>
      </c>
      <c r="O16" s="217">
        <f t="shared" si="6"/>
        <v>0</v>
      </c>
      <c r="P16" s="217">
        <f t="shared" si="6"/>
        <v>0</v>
      </c>
      <c r="Q16" s="217">
        <f t="shared" si="6"/>
        <v>0</v>
      </c>
      <c r="R16" s="217">
        <f t="shared" si="6"/>
        <v>0</v>
      </c>
      <c r="S16" s="217">
        <f t="shared" si="6"/>
        <v>0</v>
      </c>
      <c r="T16" s="217">
        <f t="shared" si="6"/>
        <v>0</v>
      </c>
      <c r="U16" s="217">
        <f t="shared" si="6"/>
        <v>0</v>
      </c>
      <c r="V16" s="217">
        <f t="shared" si="6"/>
        <v>0</v>
      </c>
      <c r="W16" s="217">
        <f t="shared" si="6"/>
        <v>0</v>
      </c>
      <c r="X16" s="217">
        <f t="shared" ref="X16:AC16" si="7">X6+X10+X13</f>
        <v>0</v>
      </c>
      <c r="Y16" s="217">
        <f t="shared" si="7"/>
        <v>0</v>
      </c>
      <c r="Z16" s="217">
        <f t="shared" si="7"/>
        <v>0</v>
      </c>
      <c r="AA16" s="217">
        <f t="shared" si="7"/>
        <v>0</v>
      </c>
      <c r="AB16" s="217">
        <f t="shared" si="7"/>
        <v>0</v>
      </c>
      <c r="AC16" s="217">
        <f t="shared" si="7"/>
        <v>0</v>
      </c>
      <c r="AD16" s="253">
        <f>AD6+AD10+AD13</f>
        <v>0</v>
      </c>
    </row>
    <row r="17" spans="2:30" s="192" customFormat="1" ht="18" customHeight="1" x14ac:dyDescent="0.15">
      <c r="B17" s="232"/>
      <c r="C17" s="238" t="s">
        <v>158</v>
      </c>
      <c r="D17" s="239"/>
      <c r="E17" s="265"/>
      <c r="F17" s="266">
        <f t="shared" ref="F17:N17" si="8">F16</f>
        <v>0</v>
      </c>
      <c r="G17" s="266">
        <f t="shared" si="8"/>
        <v>0</v>
      </c>
      <c r="H17" s="266">
        <f t="shared" si="8"/>
        <v>0</v>
      </c>
      <c r="I17" s="266">
        <f t="shared" si="8"/>
        <v>0</v>
      </c>
      <c r="J17" s="266">
        <f t="shared" si="8"/>
        <v>0</v>
      </c>
      <c r="K17" s="266">
        <f t="shared" si="8"/>
        <v>0</v>
      </c>
      <c r="L17" s="266">
        <f t="shared" si="8"/>
        <v>0</v>
      </c>
      <c r="M17" s="266">
        <f t="shared" si="8"/>
        <v>0</v>
      </c>
      <c r="N17" s="266">
        <f t="shared" si="8"/>
        <v>0</v>
      </c>
      <c r="O17" s="266"/>
      <c r="P17" s="266">
        <f t="shared" ref="P17:W17" si="9">P16</f>
        <v>0</v>
      </c>
      <c r="Q17" s="266">
        <f t="shared" si="9"/>
        <v>0</v>
      </c>
      <c r="R17" s="266">
        <f t="shared" si="9"/>
        <v>0</v>
      </c>
      <c r="S17" s="266">
        <f t="shared" si="9"/>
        <v>0</v>
      </c>
      <c r="T17" s="266">
        <f t="shared" si="9"/>
        <v>0</v>
      </c>
      <c r="U17" s="266">
        <f t="shared" si="9"/>
        <v>0</v>
      </c>
      <c r="V17" s="266">
        <f t="shared" si="9"/>
        <v>0</v>
      </c>
      <c r="W17" s="266">
        <f t="shared" si="9"/>
        <v>0</v>
      </c>
      <c r="X17" s="266">
        <f t="shared" ref="X17:AC17" si="10">X16</f>
        <v>0</v>
      </c>
      <c r="Y17" s="266">
        <f t="shared" si="10"/>
        <v>0</v>
      </c>
      <c r="Z17" s="266">
        <f t="shared" si="10"/>
        <v>0</v>
      </c>
      <c r="AA17" s="266">
        <f t="shared" si="10"/>
        <v>0</v>
      </c>
      <c r="AB17" s="266">
        <f t="shared" si="10"/>
        <v>0</v>
      </c>
      <c r="AC17" s="266">
        <f t="shared" si="10"/>
        <v>0</v>
      </c>
      <c r="AD17" s="267"/>
    </row>
    <row r="18" spans="2:30" s="192" customFormat="1" ht="18" customHeight="1" x14ac:dyDescent="0.15">
      <c r="B18" s="268" t="s">
        <v>157</v>
      </c>
      <c r="C18" s="269"/>
      <c r="D18" s="269"/>
      <c r="E18" s="270">
        <f>SUM($E16:E16)</f>
        <v>0</v>
      </c>
      <c r="F18" s="271">
        <f>SUM($E16:F16)</f>
        <v>0</v>
      </c>
      <c r="G18" s="271">
        <f>SUM($E16:G16)</f>
        <v>0</v>
      </c>
      <c r="H18" s="271">
        <f>SUM($E16:H16)</f>
        <v>0</v>
      </c>
      <c r="I18" s="271">
        <f>SUM($E16:I16)</f>
        <v>0</v>
      </c>
      <c r="J18" s="271">
        <f>SUM($E16:J16)</f>
        <v>0</v>
      </c>
      <c r="K18" s="271">
        <f>SUM($E16:K16)</f>
        <v>0</v>
      </c>
      <c r="L18" s="271">
        <f>SUM($E16:L16)</f>
        <v>0</v>
      </c>
      <c r="M18" s="271">
        <f>SUM($E16:M16)</f>
        <v>0</v>
      </c>
      <c r="N18" s="271">
        <f>SUM($E16:N16)</f>
        <v>0</v>
      </c>
      <c r="O18" s="271">
        <f>SUM($E16:O16)</f>
        <v>0</v>
      </c>
      <c r="P18" s="271">
        <f>SUM($E16:P16)</f>
        <v>0</v>
      </c>
      <c r="Q18" s="271">
        <f>SUM($E16:Q16)</f>
        <v>0</v>
      </c>
      <c r="R18" s="271">
        <f>SUM($E16:R16)</f>
        <v>0</v>
      </c>
      <c r="S18" s="271">
        <f>SUM($E16:S16)</f>
        <v>0</v>
      </c>
      <c r="T18" s="271">
        <f>SUM($E16:T16)</f>
        <v>0</v>
      </c>
      <c r="U18" s="271">
        <f>SUM($E16:U16)</f>
        <v>0</v>
      </c>
      <c r="V18" s="271">
        <f>SUM($E16:V16)</f>
        <v>0</v>
      </c>
      <c r="W18" s="271">
        <f>SUM($E16:W16)</f>
        <v>0</v>
      </c>
      <c r="X18" s="271">
        <f>SUM($E16:X16)</f>
        <v>0</v>
      </c>
      <c r="Y18" s="271">
        <f>SUM($E16:Y16)</f>
        <v>0</v>
      </c>
      <c r="Z18" s="271">
        <f>SUM($E16:Z16)</f>
        <v>0</v>
      </c>
      <c r="AA18" s="271">
        <f>SUM($E16:AA16)</f>
        <v>0</v>
      </c>
      <c r="AB18" s="271">
        <f>SUM($E16:AB16)</f>
        <v>0</v>
      </c>
      <c r="AC18" s="271">
        <f>SUM($E16:AC16)</f>
        <v>0</v>
      </c>
      <c r="AD18" s="272">
        <f>SUM($E16:AD16)</f>
        <v>0</v>
      </c>
    </row>
    <row r="19" spans="2:30" s="192" customFormat="1" ht="12.75" x14ac:dyDescent="0.15">
      <c r="B19" s="188"/>
      <c r="C19" s="194"/>
      <c r="H19" s="193"/>
      <c r="I19" s="193"/>
      <c r="J19" s="193"/>
      <c r="K19" s="193"/>
      <c r="L19" s="193"/>
      <c r="M19" s="193"/>
      <c r="N19" s="193"/>
      <c r="O19" s="193"/>
      <c r="P19" s="193"/>
    </row>
    <row r="20" spans="2:30" s="192" customFormat="1" ht="12.75" x14ac:dyDescent="0.15">
      <c r="B20" s="188"/>
      <c r="C20" s="194"/>
      <c r="H20" s="193"/>
      <c r="I20" s="193"/>
      <c r="J20" s="193"/>
      <c r="K20" s="193"/>
      <c r="L20" s="193"/>
      <c r="M20" s="193"/>
      <c r="N20" s="193"/>
      <c r="O20" s="193"/>
      <c r="P20" s="193"/>
    </row>
    <row r="21" spans="2:30" s="180" customFormat="1" ht="13.5" x14ac:dyDescent="0.15">
      <c r="B21" s="180" t="s">
        <v>140</v>
      </c>
      <c r="C21" s="183"/>
      <c r="H21" s="182"/>
      <c r="I21" s="182"/>
      <c r="J21" s="182"/>
      <c r="K21" s="182"/>
      <c r="L21" s="182"/>
      <c r="M21" s="182"/>
      <c r="N21" s="182"/>
      <c r="O21" s="182"/>
      <c r="P21" s="182"/>
    </row>
    <row r="22" spans="2:30" s="180" customFormat="1" ht="13.5" customHeight="1" x14ac:dyDescent="0.15">
      <c r="B22" s="181" t="s">
        <v>139</v>
      </c>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0"/>
    </row>
    <row r="23" spans="2:30" s="180" customFormat="1" ht="12.75" customHeight="1" x14ac:dyDescent="0.15">
      <c r="B23" s="189"/>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7"/>
    </row>
    <row r="24" spans="2:30" s="180" customFormat="1" ht="12.75" customHeight="1" x14ac:dyDescent="0.15">
      <c r="B24" s="189"/>
      <c r="C24" s="188"/>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7"/>
    </row>
    <row r="25" spans="2:30" s="180" customFormat="1" ht="13.5" x14ac:dyDescent="0.15">
      <c r="B25" s="186"/>
      <c r="C25" s="185"/>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4"/>
    </row>
    <row r="26" spans="2:30" ht="13.5" customHeight="1" x14ac:dyDescent="0.15"/>
    <row r="27" spans="2:30" ht="12.75" customHeight="1" x14ac:dyDescent="0.15"/>
    <row r="28" spans="2:30" x14ac:dyDescent="0.15">
      <c r="B28" s="63"/>
    </row>
  </sheetData>
  <sheetProtection insertRows="0"/>
  <protectedRanges>
    <protectedRange sqref="A26:JB47" name="範囲4"/>
    <protectedRange sqref="E11:AD11 E14:AD15 L8:AD8 E17:AD18 O9:AD9" name="範囲3"/>
    <protectedRange sqref="A22:JB25" name="範囲4_1"/>
  </protectedRanges>
  <mergeCells count="4">
    <mergeCell ref="B2:AD2"/>
    <mergeCell ref="B5:D5"/>
    <mergeCell ref="B14:B15"/>
    <mergeCell ref="T4:AD4"/>
  </mergeCells>
  <phoneticPr fontId="2"/>
  <printOptions horizontalCentered="1"/>
  <pageMargins left="0.31496062992125984" right="0.31496062992125984" top="1.1811023622047245" bottom="0.39370078740157483" header="0.51181102362204722" footer="0.23622047244094491"/>
  <pageSetup paperSize="8" scale="81" fitToHeight="0" orientation="landscape" r:id="rId1"/>
  <headerFooter alignWithMargins="0">
    <oddHeader>&amp;R（仮称）新ごみ処理施設整備・運営事業（マテリアルリサイクル推進施設）に係る提案書類(&amp;A)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13"/>
  <sheetViews>
    <sheetView showGridLines="0" view="pageBreakPreview" topLeftCell="A5" zoomScaleNormal="85" zoomScaleSheetLayoutView="100" workbookViewId="0">
      <selection activeCell="G20" sqref="G20:G21"/>
    </sheetView>
  </sheetViews>
  <sheetFormatPr defaultColWidth="9" defaultRowHeight="30" customHeight="1" x14ac:dyDescent="0.15"/>
  <cols>
    <col min="1" max="1" width="5.25" style="9" customWidth="1"/>
    <col min="2" max="2" width="6.875" style="10" customWidth="1"/>
    <col min="3" max="3" width="21" style="10" bestFit="1" customWidth="1"/>
    <col min="4" max="8" width="9" style="10" customWidth="1"/>
    <col min="9" max="9" width="9.125" style="10" customWidth="1"/>
    <col min="10" max="32" width="9.125" style="9" customWidth="1"/>
    <col min="33" max="33" width="11.625" style="9" customWidth="1"/>
    <col min="34" max="34" width="10.5" style="9" bestFit="1" customWidth="1"/>
    <col min="35" max="16384" width="9" style="9"/>
  </cols>
  <sheetData>
    <row r="1" spans="1:34" ht="18.600000000000001" customHeight="1" x14ac:dyDescent="0.15">
      <c r="B1" s="19"/>
      <c r="C1" s="19"/>
      <c r="D1" s="19"/>
      <c r="E1" s="19"/>
      <c r="F1" s="19"/>
      <c r="G1" s="19"/>
      <c r="H1" s="19"/>
      <c r="I1" s="19"/>
      <c r="J1" s="19"/>
      <c r="K1" s="19"/>
      <c r="L1" s="19"/>
      <c r="M1" s="19"/>
    </row>
    <row r="2" spans="1:34" ht="18.95" customHeight="1" x14ac:dyDescent="0.15">
      <c r="B2" s="658" t="s">
        <v>35</v>
      </c>
      <c r="C2" s="658"/>
      <c r="D2" s="658"/>
      <c r="E2" s="658"/>
      <c r="F2" s="658"/>
      <c r="G2" s="658"/>
      <c r="H2" s="658"/>
      <c r="I2" s="658"/>
      <c r="J2" s="658"/>
      <c r="K2" s="658"/>
      <c r="L2" s="658"/>
      <c r="M2" s="658"/>
      <c r="N2" s="658"/>
      <c r="O2" s="658"/>
      <c r="P2" s="658"/>
      <c r="Q2" s="658"/>
      <c r="R2" s="658"/>
      <c r="S2" s="658"/>
      <c r="T2" s="658"/>
      <c r="U2" s="658"/>
      <c r="V2" s="658"/>
      <c r="W2" s="658"/>
      <c r="X2" s="658"/>
      <c r="Y2" s="658"/>
      <c r="Z2" s="658"/>
      <c r="AA2" s="658"/>
      <c r="AB2" s="658"/>
      <c r="AC2" s="658"/>
      <c r="AD2" s="658"/>
      <c r="AE2" s="658"/>
      <c r="AF2" s="658"/>
      <c r="AG2" s="658"/>
    </row>
    <row r="3" spans="1:34" s="18" customFormat="1" ht="18.95" customHeight="1" x14ac:dyDescent="0.15">
      <c r="B3" s="546"/>
      <c r="C3" s="546"/>
      <c r="D3" s="546"/>
      <c r="E3" s="546"/>
      <c r="F3" s="546"/>
      <c r="G3" s="546"/>
      <c r="H3" s="546"/>
      <c r="I3" s="619"/>
      <c r="J3" s="546"/>
      <c r="K3" s="546"/>
      <c r="L3" s="546"/>
      <c r="M3" s="546"/>
      <c r="N3" s="546"/>
      <c r="O3" s="620"/>
      <c r="P3" s="546"/>
      <c r="Q3" s="546"/>
      <c r="R3" s="546"/>
      <c r="S3" s="546"/>
      <c r="T3" s="546"/>
      <c r="U3" s="546"/>
      <c r="V3" s="546"/>
      <c r="W3" s="546"/>
      <c r="X3" s="546"/>
      <c r="Y3" s="546"/>
      <c r="Z3" s="546"/>
      <c r="AA3" s="546"/>
      <c r="AB3" s="546"/>
      <c r="AC3" s="546"/>
      <c r="AD3" s="546"/>
      <c r="AE3" s="546"/>
      <c r="AF3" s="546"/>
      <c r="AG3" s="547" t="s">
        <v>34</v>
      </c>
    </row>
    <row r="4" spans="1:34" s="12" customFormat="1" ht="27.2" customHeight="1" x14ac:dyDescent="0.15">
      <c r="B4" s="659" t="s">
        <v>33</v>
      </c>
      <c r="C4" s="660"/>
      <c r="D4" s="621" t="s">
        <v>268</v>
      </c>
      <c r="E4" s="621" t="s">
        <v>269</v>
      </c>
      <c r="F4" s="621" t="s">
        <v>270</v>
      </c>
      <c r="G4" s="621" t="s">
        <v>271</v>
      </c>
      <c r="H4" s="621" t="s">
        <v>272</v>
      </c>
      <c r="I4" s="621" t="s">
        <v>273</v>
      </c>
      <c r="J4" s="621" t="s">
        <v>274</v>
      </c>
      <c r="K4" s="621" t="s">
        <v>275</v>
      </c>
      <c r="L4" s="621" t="s">
        <v>276</v>
      </c>
      <c r="M4" s="621" t="s">
        <v>277</v>
      </c>
      <c r="N4" s="621" t="s">
        <v>278</v>
      </c>
      <c r="O4" s="621" t="s">
        <v>279</v>
      </c>
      <c r="P4" s="621" t="s">
        <v>280</v>
      </c>
      <c r="Q4" s="621" t="s">
        <v>281</v>
      </c>
      <c r="R4" s="621" t="s">
        <v>282</v>
      </c>
      <c r="S4" s="621" t="s">
        <v>283</v>
      </c>
      <c r="T4" s="621" t="s">
        <v>284</v>
      </c>
      <c r="U4" s="621" t="s">
        <v>285</v>
      </c>
      <c r="V4" s="621" t="s">
        <v>286</v>
      </c>
      <c r="W4" s="621" t="s">
        <v>287</v>
      </c>
      <c r="X4" s="621" t="s">
        <v>288</v>
      </c>
      <c r="Y4" s="621" t="s">
        <v>289</v>
      </c>
      <c r="Z4" s="621" t="s">
        <v>290</v>
      </c>
      <c r="AA4" s="621" t="s">
        <v>291</v>
      </c>
      <c r="AB4" s="621" t="s">
        <v>292</v>
      </c>
      <c r="AC4" s="621" t="s">
        <v>293</v>
      </c>
      <c r="AD4" s="621" t="s">
        <v>294</v>
      </c>
      <c r="AE4" s="621" t="s">
        <v>295</v>
      </c>
      <c r="AF4" s="621" t="s">
        <v>296</v>
      </c>
      <c r="AG4" s="622" t="s">
        <v>32</v>
      </c>
    </row>
    <row r="5" spans="1:34" s="13" customFormat="1" ht="54.95" customHeight="1" x14ac:dyDescent="0.15">
      <c r="B5" s="623" t="s">
        <v>356</v>
      </c>
      <c r="C5" s="624" t="s">
        <v>354</v>
      </c>
      <c r="D5" s="625"/>
      <c r="E5" s="626"/>
      <c r="F5" s="626"/>
      <c r="G5" s="626"/>
      <c r="H5" s="626"/>
      <c r="I5" s="626"/>
      <c r="J5" s="627"/>
      <c r="K5" s="627"/>
      <c r="L5" s="628"/>
      <c r="M5" s="628"/>
      <c r="N5" s="628"/>
      <c r="O5" s="628"/>
      <c r="P5" s="628"/>
      <c r="Q5" s="628"/>
      <c r="R5" s="628"/>
      <c r="S5" s="628"/>
      <c r="T5" s="628"/>
      <c r="U5" s="628"/>
      <c r="V5" s="628"/>
      <c r="W5" s="628"/>
      <c r="X5" s="628"/>
      <c r="Y5" s="628"/>
      <c r="Z5" s="628"/>
      <c r="AA5" s="628"/>
      <c r="AB5" s="628"/>
      <c r="AC5" s="628"/>
      <c r="AD5" s="628"/>
      <c r="AE5" s="628"/>
      <c r="AF5" s="628"/>
      <c r="AG5" s="629">
        <f>SUM(D5:AF5)</f>
        <v>0</v>
      </c>
    </row>
    <row r="6" spans="1:34" s="13" customFormat="1" ht="54.95" customHeight="1" x14ac:dyDescent="0.15">
      <c r="B6" s="661" t="s">
        <v>31</v>
      </c>
      <c r="C6" s="630" t="s">
        <v>30</v>
      </c>
      <c r="D6" s="631"/>
      <c r="E6" s="632"/>
      <c r="F6" s="632"/>
      <c r="G6" s="632"/>
      <c r="H6" s="632"/>
      <c r="I6" s="633"/>
      <c r="J6" s="628"/>
      <c r="K6" s="627"/>
      <c r="L6" s="627"/>
      <c r="M6" s="627"/>
      <c r="N6" s="627"/>
      <c r="O6" s="627"/>
      <c r="P6" s="627"/>
      <c r="Q6" s="627"/>
      <c r="R6" s="627"/>
      <c r="S6" s="627"/>
      <c r="T6" s="627"/>
      <c r="U6" s="627"/>
      <c r="V6" s="627"/>
      <c r="W6" s="627"/>
      <c r="X6" s="627"/>
      <c r="Y6" s="627"/>
      <c r="Z6" s="627"/>
      <c r="AA6" s="627"/>
      <c r="AB6" s="627"/>
      <c r="AC6" s="627"/>
      <c r="AD6" s="627"/>
      <c r="AE6" s="627"/>
      <c r="AF6" s="627"/>
      <c r="AG6" s="428">
        <f>SUM(H6:AF6)</f>
        <v>0</v>
      </c>
    </row>
    <row r="7" spans="1:34" s="12" customFormat="1" ht="54.95" customHeight="1" x14ac:dyDescent="0.15">
      <c r="B7" s="662"/>
      <c r="C7" s="634" t="s">
        <v>29</v>
      </c>
      <c r="D7" s="635"/>
      <c r="E7" s="636"/>
      <c r="F7" s="636"/>
      <c r="G7" s="636"/>
      <c r="H7" s="636"/>
      <c r="I7" s="637"/>
      <c r="J7" s="638"/>
      <c r="K7" s="230"/>
      <c r="L7" s="639"/>
      <c r="M7" s="639"/>
      <c r="N7" s="639"/>
      <c r="O7" s="639"/>
      <c r="P7" s="639"/>
      <c r="Q7" s="639"/>
      <c r="R7" s="639"/>
      <c r="S7" s="639"/>
      <c r="T7" s="639"/>
      <c r="U7" s="639"/>
      <c r="V7" s="639"/>
      <c r="W7" s="639"/>
      <c r="X7" s="639"/>
      <c r="Y7" s="639"/>
      <c r="Z7" s="639"/>
      <c r="AA7" s="639"/>
      <c r="AB7" s="639"/>
      <c r="AC7" s="639"/>
      <c r="AD7" s="639"/>
      <c r="AE7" s="639"/>
      <c r="AF7" s="639"/>
      <c r="AG7" s="640">
        <f>SUM(H7:AF7)</f>
        <v>0</v>
      </c>
    </row>
    <row r="8" spans="1:34" s="12" customFormat="1" ht="54.95" customHeight="1" x14ac:dyDescent="0.15">
      <c r="B8" s="663"/>
      <c r="C8" s="641" t="s">
        <v>28</v>
      </c>
      <c r="D8" s="642">
        <f>D6+D7</f>
        <v>0</v>
      </c>
      <c r="E8" s="643">
        <f>E6+E7</f>
        <v>0</v>
      </c>
      <c r="F8" s="643">
        <f t="shared" ref="F8:AE8" si="0">F6+F7</f>
        <v>0</v>
      </c>
      <c r="G8" s="643">
        <f t="shared" si="0"/>
        <v>0</v>
      </c>
      <c r="H8" s="643">
        <f t="shared" si="0"/>
        <v>0</v>
      </c>
      <c r="I8" s="643">
        <f t="shared" si="0"/>
        <v>0</v>
      </c>
      <c r="J8" s="643">
        <f t="shared" si="0"/>
        <v>0</v>
      </c>
      <c r="K8" s="643">
        <f t="shared" si="0"/>
        <v>0</v>
      </c>
      <c r="L8" s="643">
        <f t="shared" si="0"/>
        <v>0</v>
      </c>
      <c r="M8" s="643">
        <f t="shared" si="0"/>
        <v>0</v>
      </c>
      <c r="N8" s="643">
        <f t="shared" si="0"/>
        <v>0</v>
      </c>
      <c r="O8" s="643">
        <f t="shared" si="0"/>
        <v>0</v>
      </c>
      <c r="P8" s="643">
        <f t="shared" si="0"/>
        <v>0</v>
      </c>
      <c r="Q8" s="643">
        <f t="shared" si="0"/>
        <v>0</v>
      </c>
      <c r="R8" s="643">
        <f t="shared" si="0"/>
        <v>0</v>
      </c>
      <c r="S8" s="643">
        <f t="shared" si="0"/>
        <v>0</v>
      </c>
      <c r="T8" s="643">
        <f t="shared" si="0"/>
        <v>0</v>
      </c>
      <c r="U8" s="643">
        <f t="shared" si="0"/>
        <v>0</v>
      </c>
      <c r="V8" s="643">
        <f t="shared" si="0"/>
        <v>0</v>
      </c>
      <c r="W8" s="643">
        <f t="shared" si="0"/>
        <v>0</v>
      </c>
      <c r="X8" s="643">
        <f t="shared" si="0"/>
        <v>0</v>
      </c>
      <c r="Y8" s="643">
        <f t="shared" si="0"/>
        <v>0</v>
      </c>
      <c r="Z8" s="643">
        <f t="shared" si="0"/>
        <v>0</v>
      </c>
      <c r="AA8" s="643">
        <f t="shared" si="0"/>
        <v>0</v>
      </c>
      <c r="AB8" s="643">
        <f t="shared" si="0"/>
        <v>0</v>
      </c>
      <c r="AC8" s="643">
        <f t="shared" si="0"/>
        <v>0</v>
      </c>
      <c r="AD8" s="643">
        <f t="shared" si="0"/>
        <v>0</v>
      </c>
      <c r="AE8" s="643">
        <f t="shared" si="0"/>
        <v>0</v>
      </c>
      <c r="AF8" s="644">
        <f>AF6+AF7</f>
        <v>0</v>
      </c>
      <c r="AG8" s="427">
        <f>SUM(H8:AF8)</f>
        <v>0</v>
      </c>
      <c r="AH8" s="15"/>
    </row>
    <row r="9" spans="1:34" s="12" customFormat="1" ht="19.7" customHeight="1" x14ac:dyDescent="0.15">
      <c r="B9" s="201" t="s">
        <v>219</v>
      </c>
      <c r="C9" s="645"/>
      <c r="D9" s="645"/>
      <c r="E9" s="645"/>
      <c r="F9" s="645"/>
      <c r="G9" s="645"/>
      <c r="H9" s="645"/>
      <c r="I9" s="645"/>
      <c r="J9" s="645"/>
      <c r="K9" s="645"/>
      <c r="L9" s="645"/>
      <c r="M9" s="645"/>
      <c r="N9" s="645"/>
      <c r="O9" s="645"/>
      <c r="P9" s="645"/>
      <c r="Q9" s="645"/>
      <c r="R9" s="646"/>
      <c r="S9" s="646"/>
      <c r="T9" s="646"/>
      <c r="U9" s="646"/>
      <c r="V9" s="646"/>
      <c r="W9" s="646"/>
      <c r="X9" s="646"/>
      <c r="Y9" s="646"/>
      <c r="Z9" s="647"/>
      <c r="AA9" s="648"/>
      <c r="AB9" s="648"/>
      <c r="AC9" s="648"/>
      <c r="AD9" s="648"/>
      <c r="AE9" s="664" t="s">
        <v>27</v>
      </c>
      <c r="AF9" s="665"/>
      <c r="AG9" s="649">
        <f>AG5+AG8</f>
        <v>0</v>
      </c>
      <c r="AH9" s="14"/>
    </row>
    <row r="10" spans="1:34" s="12" customFormat="1" ht="19.7" customHeight="1" x14ac:dyDescent="0.15">
      <c r="B10" s="650" t="s">
        <v>220</v>
      </c>
      <c r="C10" s="647"/>
      <c r="D10" s="647"/>
      <c r="E10" s="647"/>
      <c r="F10" s="647"/>
      <c r="G10" s="647"/>
      <c r="H10" s="647"/>
      <c r="I10" s="647"/>
      <c r="J10" s="651"/>
      <c r="K10" s="647"/>
      <c r="L10" s="652"/>
      <c r="M10" s="647"/>
      <c r="N10" s="647"/>
      <c r="O10" s="647"/>
      <c r="P10" s="647"/>
      <c r="Q10" s="647"/>
      <c r="R10" s="647"/>
      <c r="S10" s="647"/>
      <c r="T10" s="647"/>
      <c r="U10" s="647"/>
      <c r="V10" s="647"/>
      <c r="W10" s="647"/>
      <c r="X10" s="647"/>
      <c r="Y10" s="647"/>
      <c r="Z10" s="647"/>
      <c r="AA10" s="653"/>
      <c r="AB10" s="653"/>
      <c r="AC10" s="653"/>
      <c r="AD10" s="653"/>
      <c r="AE10" s="653"/>
      <c r="AF10" s="654"/>
      <c r="AG10" s="655"/>
      <c r="AH10" s="14"/>
    </row>
    <row r="11" spans="1:34" s="12" customFormat="1" ht="19.7" customHeight="1" x14ac:dyDescent="0.15">
      <c r="B11" s="650" t="s">
        <v>221</v>
      </c>
      <c r="C11" s="647"/>
      <c r="D11" s="647"/>
      <c r="E11" s="647"/>
      <c r="F11" s="647"/>
      <c r="G11" s="647"/>
      <c r="H11" s="647"/>
      <c r="I11" s="647"/>
      <c r="J11" s="651"/>
      <c r="K11" s="647"/>
      <c r="L11" s="652"/>
      <c r="M11" s="647"/>
      <c r="N11" s="647"/>
      <c r="O11" s="647"/>
      <c r="P11" s="647"/>
      <c r="Q11" s="647"/>
      <c r="R11" s="647"/>
      <c r="S11" s="647"/>
      <c r="T11" s="647"/>
      <c r="U11" s="647"/>
      <c r="V11" s="647"/>
      <c r="W11" s="647"/>
      <c r="X11" s="647"/>
      <c r="Y11" s="647"/>
      <c r="Z11" s="647"/>
      <c r="AA11" s="653"/>
      <c r="AB11" s="653"/>
      <c r="AC11" s="653"/>
      <c r="AD11" s="653"/>
      <c r="AE11" s="653"/>
      <c r="AF11" s="654"/>
      <c r="AG11" s="655"/>
      <c r="AH11" s="14"/>
    </row>
    <row r="12" spans="1:34" s="12" customFormat="1" ht="19.7" customHeight="1" x14ac:dyDescent="0.15">
      <c r="A12" s="9"/>
      <c r="B12" s="650" t="s">
        <v>222</v>
      </c>
      <c r="C12" s="656"/>
      <c r="D12" s="656"/>
      <c r="E12" s="656"/>
      <c r="F12" s="656"/>
      <c r="G12" s="656"/>
      <c r="H12" s="656"/>
      <c r="I12" s="656"/>
      <c r="J12" s="656"/>
      <c r="K12" s="656"/>
      <c r="L12" s="647"/>
      <c r="M12" s="647"/>
      <c r="N12" s="656"/>
      <c r="O12" s="656"/>
      <c r="P12" s="647"/>
      <c r="Q12" s="647"/>
      <c r="R12" s="647"/>
      <c r="S12" s="647"/>
      <c r="T12" s="647"/>
      <c r="U12" s="647"/>
      <c r="V12" s="647"/>
      <c r="W12" s="647"/>
      <c r="X12" s="647"/>
      <c r="Y12" s="647"/>
      <c r="Z12" s="647"/>
      <c r="AA12" s="647"/>
      <c r="AB12" s="647"/>
      <c r="AC12" s="647"/>
      <c r="AD12" s="647"/>
      <c r="AE12" s="647"/>
      <c r="AF12" s="620"/>
      <c r="AG12" s="620"/>
    </row>
    <row r="13" spans="1:34" ht="24.75" customHeight="1" x14ac:dyDescent="0.15">
      <c r="B13" s="11"/>
    </row>
  </sheetData>
  <protectedRanges>
    <protectedRange sqref="D5:K5" name="範囲1_1"/>
  </protectedRanges>
  <mergeCells count="4">
    <mergeCell ref="B2:AG2"/>
    <mergeCell ref="B4:C4"/>
    <mergeCell ref="B6:B8"/>
    <mergeCell ref="AE9:AF9"/>
  </mergeCells>
  <phoneticPr fontId="2"/>
  <printOptions horizontalCentered="1"/>
  <pageMargins left="0.78740157480314965" right="0.78740157480314965" top="0.98425196850393704" bottom="0.39370078740157483" header="0.51181102362204722" footer="0.23622047244094491"/>
  <pageSetup paperSize="8" scale="64" fitToHeight="0" orientation="landscape" r:id="rId1"/>
  <headerFooter>
    <oddHeader>&amp;R（仮称）新ごみ処理施設整備・運営事業（マテリアルリサイクル推進施設）に係る提案書類(&amp;A)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AD74"/>
  <sheetViews>
    <sheetView view="pageBreakPreview" zoomScaleNormal="70" zoomScaleSheetLayoutView="100" workbookViewId="0">
      <selection activeCell="E25" sqref="E25"/>
    </sheetView>
  </sheetViews>
  <sheetFormatPr defaultColWidth="9" defaultRowHeight="12" x14ac:dyDescent="0.15"/>
  <cols>
    <col min="1" max="1" width="0.375" style="20" customWidth="1"/>
    <col min="2" max="2" width="2.875" style="20" customWidth="1"/>
    <col min="3" max="3" width="2.125" style="20" customWidth="1"/>
    <col min="4" max="4" width="3.625" style="20" customWidth="1"/>
    <col min="5" max="5" width="30.75" style="20" customWidth="1"/>
    <col min="6" max="25" width="10.625" style="20" customWidth="1"/>
    <col min="26" max="16384" width="9" style="20"/>
  </cols>
  <sheetData>
    <row r="2" spans="2:25" ht="14.25" x14ac:dyDescent="0.15">
      <c r="B2" s="687" t="s">
        <v>355</v>
      </c>
      <c r="C2" s="687"/>
      <c r="D2" s="687"/>
      <c r="E2" s="687"/>
      <c r="F2" s="687"/>
      <c r="G2" s="687"/>
      <c r="H2" s="687"/>
      <c r="I2" s="687"/>
      <c r="J2" s="687"/>
      <c r="K2" s="687"/>
      <c r="L2" s="687"/>
      <c r="M2" s="687"/>
      <c r="N2" s="687"/>
      <c r="O2" s="687"/>
      <c r="P2" s="687"/>
      <c r="Q2" s="687"/>
      <c r="R2" s="687"/>
      <c r="S2" s="687"/>
      <c r="T2" s="687"/>
      <c r="U2" s="687"/>
      <c r="V2" s="687"/>
      <c r="W2" s="687"/>
      <c r="X2" s="687"/>
      <c r="Y2" s="687"/>
    </row>
    <row r="3" spans="2:25" ht="12.75" customHeight="1" x14ac:dyDescent="0.15">
      <c r="B3" s="21"/>
      <c r="C3" s="21"/>
      <c r="D3" s="21"/>
      <c r="E3" s="21"/>
      <c r="F3" s="21"/>
      <c r="G3" s="21"/>
      <c r="H3" s="21"/>
      <c r="I3" s="21"/>
      <c r="J3" s="21"/>
      <c r="K3" s="21"/>
      <c r="L3" s="21"/>
      <c r="M3" s="21"/>
      <c r="N3" s="21"/>
      <c r="O3" s="21"/>
      <c r="P3" s="21"/>
      <c r="Q3" s="21"/>
      <c r="R3" s="21"/>
      <c r="S3" s="21"/>
      <c r="T3" s="21"/>
      <c r="U3" s="21"/>
      <c r="V3" s="21"/>
      <c r="W3" s="21"/>
      <c r="X3" s="21"/>
      <c r="Y3" s="56" t="s">
        <v>64</v>
      </c>
    </row>
    <row r="4" spans="2:25" ht="12.75" customHeight="1" x14ac:dyDescent="0.15">
      <c r="B4" s="688" t="s">
        <v>63</v>
      </c>
      <c r="C4" s="689"/>
      <c r="D4" s="689"/>
      <c r="E4" s="690"/>
      <c r="F4" s="697" t="s">
        <v>216</v>
      </c>
      <c r="G4" s="697"/>
      <c r="H4" s="697"/>
      <c r="I4" s="697"/>
      <c r="J4" s="698" t="s">
        <v>359</v>
      </c>
      <c r="K4" s="698"/>
      <c r="L4" s="698"/>
      <c r="M4" s="698"/>
      <c r="N4" s="698" t="s">
        <v>360</v>
      </c>
      <c r="O4" s="698"/>
      <c r="P4" s="698"/>
      <c r="Q4" s="698"/>
      <c r="R4" s="698" t="s">
        <v>361</v>
      </c>
      <c r="S4" s="698"/>
      <c r="T4" s="698"/>
      <c r="U4" s="698"/>
      <c r="V4" s="698" t="s">
        <v>362</v>
      </c>
      <c r="W4" s="698"/>
      <c r="X4" s="698"/>
      <c r="Y4" s="698"/>
    </row>
    <row r="5" spans="2:25" ht="12.95" customHeight="1" x14ac:dyDescent="0.15">
      <c r="B5" s="691"/>
      <c r="C5" s="692"/>
      <c r="D5" s="692"/>
      <c r="E5" s="693"/>
      <c r="F5" s="699" t="s">
        <v>62</v>
      </c>
      <c r="G5" s="197" t="s">
        <v>61</v>
      </c>
      <c r="H5" s="198"/>
      <c r="I5" s="701" t="s">
        <v>60</v>
      </c>
      <c r="J5" s="703" t="s">
        <v>62</v>
      </c>
      <c r="K5" s="197" t="s">
        <v>61</v>
      </c>
      <c r="L5" s="198"/>
      <c r="M5" s="701" t="s">
        <v>60</v>
      </c>
      <c r="N5" s="703" t="s">
        <v>62</v>
      </c>
      <c r="O5" s="197" t="s">
        <v>61</v>
      </c>
      <c r="P5" s="198"/>
      <c r="Q5" s="701" t="s">
        <v>60</v>
      </c>
      <c r="R5" s="703" t="s">
        <v>62</v>
      </c>
      <c r="S5" s="197" t="s">
        <v>61</v>
      </c>
      <c r="T5" s="198"/>
      <c r="U5" s="701" t="s">
        <v>60</v>
      </c>
      <c r="V5" s="669" t="s">
        <v>62</v>
      </c>
      <c r="W5" s="197" t="s">
        <v>61</v>
      </c>
      <c r="X5" s="198"/>
      <c r="Y5" s="704" t="s">
        <v>60</v>
      </c>
    </row>
    <row r="6" spans="2:25" ht="12.95" customHeight="1" x14ac:dyDescent="0.15">
      <c r="B6" s="694"/>
      <c r="C6" s="695"/>
      <c r="D6" s="695"/>
      <c r="E6" s="696"/>
      <c r="F6" s="700"/>
      <c r="G6" s="199" t="s">
        <v>217</v>
      </c>
      <c r="H6" s="55" t="s">
        <v>59</v>
      </c>
      <c r="I6" s="702"/>
      <c r="J6" s="670"/>
      <c r="K6" s="199" t="s">
        <v>217</v>
      </c>
      <c r="L6" s="55" t="s">
        <v>59</v>
      </c>
      <c r="M6" s="705"/>
      <c r="N6" s="670"/>
      <c r="O6" s="199" t="s">
        <v>217</v>
      </c>
      <c r="P6" s="55" t="s">
        <v>59</v>
      </c>
      <c r="Q6" s="705"/>
      <c r="R6" s="670"/>
      <c r="S6" s="199" t="s">
        <v>217</v>
      </c>
      <c r="T6" s="55" t="s">
        <v>59</v>
      </c>
      <c r="U6" s="705"/>
      <c r="V6" s="670"/>
      <c r="W6" s="199" t="s">
        <v>217</v>
      </c>
      <c r="X6" s="55" t="s">
        <v>59</v>
      </c>
      <c r="Y6" s="705"/>
    </row>
    <row r="7" spans="2:25" ht="20.25" customHeight="1" x14ac:dyDescent="0.15">
      <c r="B7" s="676" t="s">
        <v>58</v>
      </c>
      <c r="C7" s="614" t="s">
        <v>57</v>
      </c>
      <c r="D7" s="54"/>
      <c r="E7" s="53"/>
      <c r="F7" s="52"/>
      <c r="G7" s="195"/>
      <c r="H7" s="51"/>
      <c r="I7" s="50"/>
      <c r="J7" s="52"/>
      <c r="K7" s="195"/>
      <c r="L7" s="51"/>
      <c r="M7" s="50"/>
      <c r="N7" s="52"/>
      <c r="O7" s="195"/>
      <c r="P7" s="51"/>
      <c r="Q7" s="50"/>
      <c r="R7" s="52"/>
      <c r="S7" s="195"/>
      <c r="T7" s="51"/>
      <c r="U7" s="50"/>
      <c r="V7" s="52"/>
      <c r="W7" s="195"/>
      <c r="X7" s="51"/>
      <c r="Y7" s="50"/>
    </row>
    <row r="8" spans="2:25" ht="20.100000000000001" customHeight="1" x14ac:dyDescent="0.15">
      <c r="B8" s="677"/>
      <c r="C8" s="614"/>
      <c r="D8" s="36" t="s">
        <v>179</v>
      </c>
      <c r="E8" s="35"/>
      <c r="F8" s="34"/>
      <c r="G8" s="196"/>
      <c r="H8" s="33"/>
      <c r="I8" s="32"/>
      <c r="J8" s="34"/>
      <c r="K8" s="196"/>
      <c r="L8" s="33"/>
      <c r="M8" s="32"/>
      <c r="N8" s="34"/>
      <c r="O8" s="196"/>
      <c r="P8" s="33"/>
      <c r="Q8" s="32"/>
      <c r="R8" s="34"/>
      <c r="S8" s="196"/>
      <c r="T8" s="33"/>
      <c r="U8" s="32"/>
      <c r="V8" s="34"/>
      <c r="W8" s="196"/>
      <c r="X8" s="33"/>
      <c r="Y8" s="32"/>
    </row>
    <row r="9" spans="2:25" ht="20.25" customHeight="1" x14ac:dyDescent="0.15">
      <c r="B9" s="677"/>
      <c r="C9" s="614"/>
      <c r="D9" s="36" t="s">
        <v>51</v>
      </c>
      <c r="E9" s="35"/>
      <c r="F9" s="34"/>
      <c r="G9" s="196"/>
      <c r="H9" s="33"/>
      <c r="I9" s="32"/>
      <c r="J9" s="34"/>
      <c r="K9" s="196"/>
      <c r="L9" s="33"/>
      <c r="M9" s="32"/>
      <c r="N9" s="34"/>
      <c r="O9" s="196"/>
      <c r="P9" s="33"/>
      <c r="Q9" s="32"/>
      <c r="R9" s="34"/>
      <c r="S9" s="196"/>
      <c r="T9" s="33"/>
      <c r="U9" s="32"/>
      <c r="V9" s="34"/>
      <c r="W9" s="196"/>
      <c r="X9" s="33"/>
      <c r="Y9" s="32"/>
    </row>
    <row r="10" spans="2:25" ht="20.25" customHeight="1" x14ac:dyDescent="0.15">
      <c r="B10" s="677"/>
      <c r="C10" s="614"/>
      <c r="D10" s="36" t="s">
        <v>56</v>
      </c>
      <c r="E10" s="35"/>
      <c r="F10" s="34"/>
      <c r="G10" s="196"/>
      <c r="H10" s="33"/>
      <c r="I10" s="32"/>
      <c r="J10" s="34"/>
      <c r="K10" s="196"/>
      <c r="L10" s="33"/>
      <c r="M10" s="32"/>
      <c r="N10" s="34"/>
      <c r="O10" s="196"/>
      <c r="P10" s="33"/>
      <c r="Q10" s="32"/>
      <c r="R10" s="34"/>
      <c r="S10" s="196"/>
      <c r="T10" s="33"/>
      <c r="U10" s="32"/>
      <c r="V10" s="34"/>
      <c r="W10" s="196"/>
      <c r="X10" s="33"/>
      <c r="Y10" s="32"/>
    </row>
    <row r="11" spans="2:25" ht="20.25" customHeight="1" x14ac:dyDescent="0.15">
      <c r="B11" s="677"/>
      <c r="C11" s="614"/>
      <c r="D11" s="36" t="s">
        <v>55</v>
      </c>
      <c r="E11" s="35"/>
      <c r="F11" s="34"/>
      <c r="G11" s="196"/>
      <c r="H11" s="33"/>
      <c r="I11" s="32"/>
      <c r="J11" s="34"/>
      <c r="K11" s="196"/>
      <c r="L11" s="33"/>
      <c r="M11" s="32"/>
      <c r="N11" s="34"/>
      <c r="O11" s="196"/>
      <c r="P11" s="33"/>
      <c r="Q11" s="32"/>
      <c r="R11" s="34"/>
      <c r="S11" s="196"/>
      <c r="T11" s="33"/>
      <c r="U11" s="32"/>
      <c r="V11" s="34"/>
      <c r="W11" s="196"/>
      <c r="X11" s="33"/>
      <c r="Y11" s="32"/>
    </row>
    <row r="12" spans="2:25" ht="20.25" customHeight="1" x14ac:dyDescent="0.15">
      <c r="B12" s="677"/>
      <c r="C12" s="614"/>
      <c r="D12" s="36" t="s">
        <v>54</v>
      </c>
      <c r="E12" s="35"/>
      <c r="F12" s="34"/>
      <c r="G12" s="196"/>
      <c r="H12" s="33"/>
      <c r="I12" s="32"/>
      <c r="J12" s="34"/>
      <c r="K12" s="196"/>
      <c r="L12" s="33"/>
      <c r="M12" s="32"/>
      <c r="N12" s="34"/>
      <c r="O12" s="196"/>
      <c r="P12" s="33"/>
      <c r="Q12" s="32"/>
      <c r="R12" s="34"/>
      <c r="S12" s="196"/>
      <c r="T12" s="33"/>
      <c r="U12" s="32"/>
      <c r="V12" s="34"/>
      <c r="W12" s="196"/>
      <c r="X12" s="33"/>
      <c r="Y12" s="32"/>
    </row>
    <row r="13" spans="2:25" ht="20.25" customHeight="1" x14ac:dyDescent="0.15">
      <c r="B13" s="677"/>
      <c r="C13" s="614"/>
      <c r="D13" s="36" t="s">
        <v>53</v>
      </c>
      <c r="E13" s="35"/>
      <c r="F13" s="34"/>
      <c r="G13" s="196"/>
      <c r="H13" s="33"/>
      <c r="I13" s="32"/>
      <c r="J13" s="34"/>
      <c r="K13" s="196"/>
      <c r="L13" s="33"/>
      <c r="M13" s="32"/>
      <c r="N13" s="34"/>
      <c r="O13" s="196"/>
      <c r="P13" s="33"/>
      <c r="Q13" s="32"/>
      <c r="R13" s="34"/>
      <c r="S13" s="196"/>
      <c r="T13" s="33"/>
      <c r="U13" s="32"/>
      <c r="V13" s="34"/>
      <c r="W13" s="196"/>
      <c r="X13" s="33"/>
      <c r="Y13" s="32"/>
    </row>
    <row r="14" spans="2:25" ht="20.25" customHeight="1" x14ac:dyDescent="0.15">
      <c r="B14" s="677"/>
      <c r="C14" s="614"/>
      <c r="D14" s="36" t="s">
        <v>52</v>
      </c>
      <c r="E14" s="35"/>
      <c r="F14" s="34"/>
      <c r="G14" s="196"/>
      <c r="H14" s="33"/>
      <c r="I14" s="32"/>
      <c r="J14" s="34"/>
      <c r="K14" s="196"/>
      <c r="L14" s="33"/>
      <c r="M14" s="32"/>
      <c r="N14" s="34"/>
      <c r="O14" s="196"/>
      <c r="P14" s="33"/>
      <c r="Q14" s="32"/>
      <c r="R14" s="34"/>
      <c r="S14" s="196"/>
      <c r="T14" s="33"/>
      <c r="U14" s="32"/>
      <c r="V14" s="34"/>
      <c r="W14" s="196"/>
      <c r="X14" s="33"/>
      <c r="Y14" s="32"/>
    </row>
    <row r="15" spans="2:25" ht="20.25" customHeight="1" x14ac:dyDescent="0.15">
      <c r="B15" s="677"/>
      <c r="C15" s="614"/>
      <c r="D15" s="49" t="s">
        <v>180</v>
      </c>
      <c r="E15" s="35"/>
      <c r="F15" s="34"/>
      <c r="G15" s="196"/>
      <c r="H15" s="33"/>
      <c r="I15" s="32"/>
      <c r="J15" s="34"/>
      <c r="K15" s="196"/>
      <c r="L15" s="33"/>
      <c r="M15" s="32"/>
      <c r="N15" s="34"/>
      <c r="O15" s="196"/>
      <c r="P15" s="33"/>
      <c r="Q15" s="32"/>
      <c r="R15" s="34"/>
      <c r="S15" s="196"/>
      <c r="T15" s="33"/>
      <c r="U15" s="32"/>
      <c r="V15" s="34"/>
      <c r="W15" s="196"/>
      <c r="X15" s="33"/>
      <c r="Y15" s="32"/>
    </row>
    <row r="16" spans="2:25" ht="20.25" customHeight="1" x14ac:dyDescent="0.15">
      <c r="B16" s="677"/>
      <c r="C16" s="614"/>
      <c r="D16" s="36" t="s">
        <v>51</v>
      </c>
      <c r="E16" s="35"/>
      <c r="F16" s="34"/>
      <c r="G16" s="196"/>
      <c r="H16" s="33"/>
      <c r="I16" s="32"/>
      <c r="J16" s="34"/>
      <c r="K16" s="196"/>
      <c r="L16" s="33"/>
      <c r="M16" s="32"/>
      <c r="N16" s="34"/>
      <c r="O16" s="196"/>
      <c r="P16" s="33"/>
      <c r="Q16" s="32"/>
      <c r="R16" s="34"/>
      <c r="S16" s="196"/>
      <c r="T16" s="33"/>
      <c r="U16" s="32"/>
      <c r="V16" s="34"/>
      <c r="W16" s="196"/>
      <c r="X16" s="33"/>
      <c r="Y16" s="32"/>
    </row>
    <row r="17" spans="2:25" ht="20.25" customHeight="1" x14ac:dyDescent="0.15">
      <c r="B17" s="677"/>
      <c r="C17" s="614"/>
      <c r="D17" s="36" t="s">
        <v>50</v>
      </c>
      <c r="E17" s="35"/>
      <c r="F17" s="34"/>
      <c r="G17" s="196"/>
      <c r="H17" s="33"/>
      <c r="I17" s="32"/>
      <c r="J17" s="34"/>
      <c r="K17" s="196"/>
      <c r="L17" s="33"/>
      <c r="M17" s="32"/>
      <c r="N17" s="34"/>
      <c r="O17" s="196"/>
      <c r="P17" s="33"/>
      <c r="Q17" s="32"/>
      <c r="R17" s="34"/>
      <c r="S17" s="196"/>
      <c r="T17" s="33"/>
      <c r="U17" s="32"/>
      <c r="V17" s="34"/>
      <c r="W17" s="196"/>
      <c r="X17" s="33"/>
      <c r="Y17" s="32"/>
    </row>
    <row r="18" spans="2:25" ht="20.25" customHeight="1" x14ac:dyDescent="0.15">
      <c r="B18" s="677"/>
      <c r="C18" s="614"/>
      <c r="D18" s="36" t="s">
        <v>49</v>
      </c>
      <c r="E18" s="35"/>
      <c r="F18" s="34"/>
      <c r="G18" s="196"/>
      <c r="H18" s="33"/>
      <c r="I18" s="32"/>
      <c r="J18" s="34"/>
      <c r="K18" s="196"/>
      <c r="L18" s="33"/>
      <c r="M18" s="32"/>
      <c r="N18" s="34"/>
      <c r="O18" s="196"/>
      <c r="P18" s="33"/>
      <c r="Q18" s="32"/>
      <c r="R18" s="34"/>
      <c r="S18" s="196"/>
      <c r="T18" s="33"/>
      <c r="U18" s="32"/>
      <c r="V18" s="34"/>
      <c r="W18" s="196"/>
      <c r="X18" s="33"/>
      <c r="Y18" s="32"/>
    </row>
    <row r="19" spans="2:25" ht="20.25" customHeight="1" x14ac:dyDescent="0.15">
      <c r="B19" s="677"/>
      <c r="C19" s="614"/>
      <c r="D19" s="36" t="s">
        <v>48</v>
      </c>
      <c r="E19" s="35"/>
      <c r="F19" s="34"/>
      <c r="G19" s="196"/>
      <c r="H19" s="33"/>
      <c r="I19" s="32"/>
      <c r="J19" s="34"/>
      <c r="K19" s="196"/>
      <c r="L19" s="33"/>
      <c r="M19" s="32"/>
      <c r="N19" s="34"/>
      <c r="O19" s="196"/>
      <c r="P19" s="33"/>
      <c r="Q19" s="32"/>
      <c r="R19" s="34"/>
      <c r="S19" s="196"/>
      <c r="T19" s="33"/>
      <c r="U19" s="32"/>
      <c r="V19" s="34"/>
      <c r="W19" s="196"/>
      <c r="X19" s="33"/>
      <c r="Y19" s="32"/>
    </row>
    <row r="20" spans="2:25" ht="20.25" customHeight="1" x14ac:dyDescent="0.15">
      <c r="B20" s="677"/>
      <c r="C20" s="614"/>
      <c r="D20" s="36" t="s">
        <v>47</v>
      </c>
      <c r="E20" s="35"/>
      <c r="F20" s="34"/>
      <c r="G20" s="196"/>
      <c r="H20" s="33"/>
      <c r="I20" s="32"/>
      <c r="J20" s="34"/>
      <c r="K20" s="196"/>
      <c r="L20" s="33"/>
      <c r="M20" s="32"/>
      <c r="N20" s="34"/>
      <c r="O20" s="196"/>
      <c r="P20" s="33"/>
      <c r="Q20" s="32"/>
      <c r="R20" s="34"/>
      <c r="S20" s="196"/>
      <c r="T20" s="33"/>
      <c r="U20" s="32"/>
      <c r="V20" s="34"/>
      <c r="W20" s="196"/>
      <c r="X20" s="33"/>
      <c r="Y20" s="32"/>
    </row>
    <row r="21" spans="2:25" ht="20.25" customHeight="1" x14ac:dyDescent="0.15">
      <c r="B21" s="677"/>
      <c r="C21" s="614"/>
      <c r="D21" s="36" t="s">
        <v>181</v>
      </c>
      <c r="E21" s="35"/>
      <c r="F21" s="34"/>
      <c r="G21" s="196"/>
      <c r="H21" s="33"/>
      <c r="I21" s="32"/>
      <c r="J21" s="34"/>
      <c r="K21" s="196"/>
      <c r="L21" s="33"/>
      <c r="M21" s="32"/>
      <c r="N21" s="34"/>
      <c r="O21" s="196"/>
      <c r="P21" s="33"/>
      <c r="Q21" s="32"/>
      <c r="R21" s="34"/>
      <c r="S21" s="196"/>
      <c r="T21" s="33"/>
      <c r="U21" s="32"/>
      <c r="V21" s="34"/>
      <c r="W21" s="196"/>
      <c r="X21" s="33"/>
      <c r="Y21" s="32"/>
    </row>
    <row r="22" spans="2:25" ht="20.25" customHeight="1" x14ac:dyDescent="0.15">
      <c r="B22" s="677"/>
      <c r="C22" s="614"/>
      <c r="D22" s="36" t="s">
        <v>51</v>
      </c>
      <c r="E22" s="35"/>
      <c r="F22" s="34"/>
      <c r="G22" s="196"/>
      <c r="H22" s="33"/>
      <c r="I22" s="32"/>
      <c r="J22" s="34"/>
      <c r="K22" s="196"/>
      <c r="L22" s="33"/>
      <c r="M22" s="32"/>
      <c r="N22" s="34"/>
      <c r="O22" s="196"/>
      <c r="P22" s="33"/>
      <c r="Q22" s="32"/>
      <c r="R22" s="34"/>
      <c r="S22" s="196"/>
      <c r="T22" s="33"/>
      <c r="U22" s="32"/>
      <c r="V22" s="34"/>
      <c r="W22" s="196"/>
      <c r="X22" s="33"/>
      <c r="Y22" s="32"/>
    </row>
    <row r="23" spans="2:25" ht="20.25" customHeight="1" x14ac:dyDescent="0.15">
      <c r="B23" s="677"/>
      <c r="C23" s="614"/>
      <c r="D23" s="36" t="s">
        <v>50</v>
      </c>
      <c r="E23" s="35"/>
      <c r="F23" s="34"/>
      <c r="G23" s="196"/>
      <c r="H23" s="33"/>
      <c r="I23" s="32"/>
      <c r="J23" s="34"/>
      <c r="K23" s="196"/>
      <c r="L23" s="33"/>
      <c r="M23" s="32"/>
      <c r="N23" s="34"/>
      <c r="O23" s="196"/>
      <c r="P23" s="33"/>
      <c r="Q23" s="32"/>
      <c r="R23" s="34"/>
      <c r="S23" s="196"/>
      <c r="T23" s="33"/>
      <c r="U23" s="32"/>
      <c r="V23" s="34"/>
      <c r="W23" s="196"/>
      <c r="X23" s="33"/>
      <c r="Y23" s="32"/>
    </row>
    <row r="24" spans="2:25" ht="20.25" customHeight="1" x14ac:dyDescent="0.15">
      <c r="B24" s="677"/>
      <c r="C24" s="614"/>
      <c r="D24" s="36" t="s">
        <v>49</v>
      </c>
      <c r="E24" s="35"/>
      <c r="F24" s="34"/>
      <c r="G24" s="196"/>
      <c r="H24" s="33"/>
      <c r="I24" s="32"/>
      <c r="J24" s="34"/>
      <c r="K24" s="196"/>
      <c r="L24" s="33"/>
      <c r="M24" s="32"/>
      <c r="N24" s="34"/>
      <c r="O24" s="196"/>
      <c r="P24" s="33"/>
      <c r="Q24" s="32"/>
      <c r="R24" s="34"/>
      <c r="S24" s="196"/>
      <c r="T24" s="33"/>
      <c r="U24" s="32"/>
      <c r="V24" s="34"/>
      <c r="W24" s="196"/>
      <c r="X24" s="33"/>
      <c r="Y24" s="32"/>
    </row>
    <row r="25" spans="2:25" ht="20.25" customHeight="1" x14ac:dyDescent="0.15">
      <c r="B25" s="677"/>
      <c r="C25" s="614"/>
      <c r="D25" s="36" t="s">
        <v>48</v>
      </c>
      <c r="E25" s="35"/>
      <c r="F25" s="34"/>
      <c r="G25" s="196"/>
      <c r="H25" s="33"/>
      <c r="I25" s="32"/>
      <c r="J25" s="34"/>
      <c r="K25" s="196"/>
      <c r="L25" s="33"/>
      <c r="M25" s="32"/>
      <c r="N25" s="34"/>
      <c r="O25" s="196"/>
      <c r="P25" s="33"/>
      <c r="Q25" s="32"/>
      <c r="R25" s="34"/>
      <c r="S25" s="196"/>
      <c r="T25" s="33"/>
      <c r="U25" s="32"/>
      <c r="V25" s="34"/>
      <c r="W25" s="196"/>
      <c r="X25" s="33"/>
      <c r="Y25" s="32"/>
    </row>
    <row r="26" spans="2:25" ht="20.25" customHeight="1" x14ac:dyDescent="0.15">
      <c r="B26" s="677"/>
      <c r="C26" s="614"/>
      <c r="D26" s="36" t="s">
        <v>47</v>
      </c>
      <c r="E26" s="35"/>
      <c r="F26" s="34"/>
      <c r="G26" s="196"/>
      <c r="H26" s="33"/>
      <c r="I26" s="32"/>
      <c r="J26" s="34"/>
      <c r="K26" s="196"/>
      <c r="L26" s="33"/>
      <c r="M26" s="32"/>
      <c r="N26" s="34"/>
      <c r="O26" s="196"/>
      <c r="P26" s="33"/>
      <c r="Q26" s="32"/>
      <c r="R26" s="34"/>
      <c r="S26" s="196"/>
      <c r="T26" s="33"/>
      <c r="U26" s="32"/>
      <c r="V26" s="34"/>
      <c r="W26" s="196"/>
      <c r="X26" s="33"/>
      <c r="Y26" s="32"/>
    </row>
    <row r="27" spans="2:25" ht="20.25" customHeight="1" x14ac:dyDescent="0.15">
      <c r="B27" s="677"/>
      <c r="C27" s="614"/>
      <c r="D27" s="36" t="s">
        <v>182</v>
      </c>
      <c r="E27" s="35"/>
      <c r="F27" s="34"/>
      <c r="G27" s="196"/>
      <c r="H27" s="33"/>
      <c r="I27" s="32"/>
      <c r="J27" s="34"/>
      <c r="K27" s="196"/>
      <c r="L27" s="33"/>
      <c r="M27" s="32"/>
      <c r="N27" s="34"/>
      <c r="O27" s="196"/>
      <c r="P27" s="33"/>
      <c r="Q27" s="32"/>
      <c r="R27" s="34"/>
      <c r="S27" s="196"/>
      <c r="T27" s="33"/>
      <c r="U27" s="32"/>
      <c r="V27" s="34"/>
      <c r="W27" s="196"/>
      <c r="X27" s="33"/>
      <c r="Y27" s="32"/>
    </row>
    <row r="28" spans="2:25" ht="20.25" customHeight="1" x14ac:dyDescent="0.15">
      <c r="B28" s="677"/>
      <c r="C28" s="614"/>
      <c r="D28" s="36" t="s">
        <v>51</v>
      </c>
      <c r="E28" s="35"/>
      <c r="F28" s="34"/>
      <c r="G28" s="196"/>
      <c r="H28" s="33"/>
      <c r="I28" s="32"/>
      <c r="J28" s="34"/>
      <c r="K28" s="196"/>
      <c r="L28" s="33"/>
      <c r="M28" s="32"/>
      <c r="N28" s="34"/>
      <c r="O28" s="196"/>
      <c r="P28" s="33"/>
      <c r="Q28" s="32"/>
      <c r="R28" s="34"/>
      <c r="S28" s="196"/>
      <c r="T28" s="33"/>
      <c r="U28" s="32"/>
      <c r="V28" s="34"/>
      <c r="W28" s="196"/>
      <c r="X28" s="33"/>
      <c r="Y28" s="32"/>
    </row>
    <row r="29" spans="2:25" ht="20.25" customHeight="1" x14ac:dyDescent="0.15">
      <c r="B29" s="677"/>
      <c r="C29" s="614"/>
      <c r="D29" s="36" t="s">
        <v>50</v>
      </c>
      <c r="E29" s="35"/>
      <c r="F29" s="34"/>
      <c r="G29" s="196"/>
      <c r="H29" s="33"/>
      <c r="I29" s="32"/>
      <c r="J29" s="34"/>
      <c r="K29" s="196"/>
      <c r="L29" s="33"/>
      <c r="M29" s="32"/>
      <c r="N29" s="34"/>
      <c r="O29" s="196"/>
      <c r="P29" s="33"/>
      <c r="Q29" s="32"/>
      <c r="R29" s="34"/>
      <c r="S29" s="196"/>
      <c r="T29" s="33"/>
      <c r="U29" s="32"/>
      <c r="V29" s="34"/>
      <c r="W29" s="196"/>
      <c r="X29" s="33"/>
      <c r="Y29" s="32"/>
    </row>
    <row r="30" spans="2:25" ht="20.25" customHeight="1" x14ac:dyDescent="0.15">
      <c r="B30" s="677"/>
      <c r="C30" s="614"/>
      <c r="D30" s="36" t="s">
        <v>49</v>
      </c>
      <c r="E30" s="35"/>
      <c r="F30" s="34"/>
      <c r="G30" s="196"/>
      <c r="H30" s="33"/>
      <c r="I30" s="32"/>
      <c r="J30" s="34"/>
      <c r="K30" s="196"/>
      <c r="L30" s="33"/>
      <c r="M30" s="32"/>
      <c r="N30" s="34"/>
      <c r="O30" s="196"/>
      <c r="P30" s="33"/>
      <c r="Q30" s="32"/>
      <c r="R30" s="34"/>
      <c r="S30" s="196"/>
      <c r="T30" s="33"/>
      <c r="U30" s="32"/>
      <c r="V30" s="34"/>
      <c r="W30" s="196"/>
      <c r="X30" s="33"/>
      <c r="Y30" s="32"/>
    </row>
    <row r="31" spans="2:25" ht="20.25" customHeight="1" x14ac:dyDescent="0.15">
      <c r="B31" s="677"/>
      <c r="C31" s="614"/>
      <c r="D31" s="36" t="s">
        <v>298</v>
      </c>
      <c r="E31" s="35"/>
      <c r="F31" s="34"/>
      <c r="G31" s="196"/>
      <c r="H31" s="33"/>
      <c r="I31" s="32"/>
      <c r="J31" s="34"/>
      <c r="K31" s="196"/>
      <c r="L31" s="33"/>
      <c r="M31" s="32"/>
      <c r="N31" s="34"/>
      <c r="O31" s="196"/>
      <c r="P31" s="33"/>
      <c r="Q31" s="32"/>
      <c r="R31" s="34"/>
      <c r="S31" s="196"/>
      <c r="T31" s="33"/>
      <c r="U31" s="32"/>
      <c r="V31" s="34"/>
      <c r="W31" s="196"/>
      <c r="X31" s="33"/>
      <c r="Y31" s="32"/>
    </row>
    <row r="32" spans="2:25" ht="20.25" customHeight="1" x14ac:dyDescent="0.15">
      <c r="B32" s="677"/>
      <c r="C32" s="614"/>
      <c r="D32" s="36" t="s">
        <v>47</v>
      </c>
      <c r="E32" s="35"/>
      <c r="F32" s="34"/>
      <c r="G32" s="196"/>
      <c r="H32" s="33"/>
      <c r="I32" s="32"/>
      <c r="J32" s="34"/>
      <c r="K32" s="196"/>
      <c r="L32" s="33"/>
      <c r="M32" s="32"/>
      <c r="N32" s="34"/>
      <c r="O32" s="196"/>
      <c r="P32" s="33"/>
      <c r="Q32" s="32"/>
      <c r="R32" s="34"/>
      <c r="S32" s="196"/>
      <c r="T32" s="33"/>
      <c r="U32" s="32"/>
      <c r="V32" s="34"/>
      <c r="W32" s="196"/>
      <c r="X32" s="33"/>
      <c r="Y32" s="32"/>
    </row>
    <row r="33" spans="2:30" ht="20.25" customHeight="1" x14ac:dyDescent="0.15">
      <c r="B33" s="677"/>
      <c r="C33" s="614"/>
      <c r="D33" s="36" t="s">
        <v>377</v>
      </c>
      <c r="E33" s="35"/>
      <c r="F33" s="34"/>
      <c r="G33" s="196"/>
      <c r="H33" s="33"/>
      <c r="I33" s="32"/>
      <c r="J33" s="34"/>
      <c r="K33" s="196"/>
      <c r="L33" s="33"/>
      <c r="M33" s="32"/>
      <c r="N33" s="34"/>
      <c r="O33" s="196"/>
      <c r="P33" s="33"/>
      <c r="Q33" s="32"/>
      <c r="R33" s="34"/>
      <c r="S33" s="196"/>
      <c r="T33" s="33"/>
      <c r="U33" s="32"/>
      <c r="V33" s="34"/>
      <c r="W33" s="196"/>
      <c r="X33" s="33"/>
      <c r="Y33" s="32"/>
    </row>
    <row r="34" spans="2:30" ht="20.25" customHeight="1" x14ac:dyDescent="0.15">
      <c r="B34" s="677"/>
      <c r="C34" s="614"/>
      <c r="D34" s="36" t="s">
        <v>51</v>
      </c>
      <c r="E34" s="35"/>
      <c r="F34" s="34"/>
      <c r="G34" s="196"/>
      <c r="H34" s="33"/>
      <c r="I34" s="32"/>
      <c r="J34" s="34"/>
      <c r="K34" s="196"/>
      <c r="L34" s="33"/>
      <c r="M34" s="32"/>
      <c r="N34" s="34"/>
      <c r="O34" s="196"/>
      <c r="P34" s="33"/>
      <c r="Q34" s="32"/>
      <c r="R34" s="34"/>
      <c r="S34" s="196"/>
      <c r="T34" s="33"/>
      <c r="U34" s="32"/>
      <c r="V34" s="34"/>
      <c r="W34" s="196"/>
      <c r="X34" s="33"/>
      <c r="Y34" s="32"/>
    </row>
    <row r="35" spans="2:30" ht="20.25" customHeight="1" x14ac:dyDescent="0.15">
      <c r="B35" s="677"/>
      <c r="C35" s="614"/>
      <c r="D35" s="36" t="s">
        <v>50</v>
      </c>
      <c r="E35" s="35"/>
      <c r="F35" s="34"/>
      <c r="G35" s="196"/>
      <c r="H35" s="33"/>
      <c r="I35" s="32"/>
      <c r="J35" s="34"/>
      <c r="K35" s="196"/>
      <c r="L35" s="33"/>
      <c r="M35" s="32"/>
      <c r="N35" s="34"/>
      <c r="O35" s="196"/>
      <c r="P35" s="33"/>
      <c r="Q35" s="32"/>
      <c r="R35" s="34"/>
      <c r="S35" s="196"/>
      <c r="T35" s="33"/>
      <c r="U35" s="32"/>
      <c r="V35" s="34"/>
      <c r="W35" s="196"/>
      <c r="X35" s="33"/>
      <c r="Y35" s="32"/>
    </row>
    <row r="36" spans="2:30" ht="20.25" customHeight="1" x14ac:dyDescent="0.15">
      <c r="B36" s="677"/>
      <c r="C36" s="614"/>
      <c r="D36" s="36" t="s">
        <v>49</v>
      </c>
      <c r="E36" s="35"/>
      <c r="F36" s="34"/>
      <c r="G36" s="196"/>
      <c r="H36" s="33"/>
      <c r="I36" s="32"/>
      <c r="J36" s="34"/>
      <c r="K36" s="196"/>
      <c r="L36" s="33"/>
      <c r="M36" s="32"/>
      <c r="N36" s="34"/>
      <c r="O36" s="196"/>
      <c r="P36" s="33"/>
      <c r="Q36" s="32"/>
      <c r="R36" s="34"/>
      <c r="S36" s="196"/>
      <c r="T36" s="33"/>
      <c r="U36" s="32"/>
      <c r="V36" s="34"/>
      <c r="W36" s="196"/>
      <c r="X36" s="33"/>
      <c r="Y36" s="32"/>
    </row>
    <row r="37" spans="2:30" ht="20.25" customHeight="1" x14ac:dyDescent="0.15">
      <c r="B37" s="677"/>
      <c r="C37" s="614"/>
      <c r="D37" s="36" t="s">
        <v>183</v>
      </c>
      <c r="E37" s="35"/>
      <c r="F37" s="34"/>
      <c r="G37" s="196"/>
      <c r="H37" s="33"/>
      <c r="I37" s="32"/>
      <c r="J37" s="34"/>
      <c r="K37" s="196"/>
      <c r="L37" s="33"/>
      <c r="M37" s="32"/>
      <c r="N37" s="34"/>
      <c r="O37" s="196"/>
      <c r="P37" s="33"/>
      <c r="Q37" s="32"/>
      <c r="R37" s="34"/>
      <c r="S37" s="196"/>
      <c r="T37" s="33"/>
      <c r="U37" s="32"/>
      <c r="V37" s="34"/>
      <c r="W37" s="196"/>
      <c r="X37" s="33"/>
      <c r="Y37" s="32"/>
    </row>
    <row r="38" spans="2:30" ht="20.25" customHeight="1" x14ac:dyDescent="0.15">
      <c r="B38" s="677"/>
      <c r="C38" s="614"/>
      <c r="D38" s="36" t="s">
        <v>378</v>
      </c>
      <c r="E38" s="35"/>
      <c r="F38" s="34"/>
      <c r="G38" s="196"/>
      <c r="H38" s="33"/>
      <c r="I38" s="32"/>
      <c r="J38" s="34"/>
      <c r="K38" s="196"/>
      <c r="L38" s="33"/>
      <c r="M38" s="32"/>
      <c r="N38" s="34"/>
      <c r="O38" s="196"/>
      <c r="P38" s="33"/>
      <c r="Q38" s="32"/>
      <c r="R38" s="34"/>
      <c r="S38" s="196"/>
      <c r="T38" s="33"/>
      <c r="U38" s="32"/>
      <c r="V38" s="34"/>
      <c r="W38" s="196"/>
      <c r="X38" s="33"/>
      <c r="Y38" s="32"/>
    </row>
    <row r="39" spans="2:30" ht="20.25" customHeight="1" x14ac:dyDescent="0.15">
      <c r="B39" s="677"/>
      <c r="C39" s="614"/>
      <c r="D39" s="36" t="s">
        <v>379</v>
      </c>
      <c r="E39" s="35"/>
      <c r="F39" s="34"/>
      <c r="G39" s="196"/>
      <c r="H39" s="33"/>
      <c r="I39" s="32"/>
      <c r="J39" s="34"/>
      <c r="K39" s="196"/>
      <c r="L39" s="33"/>
      <c r="M39" s="32"/>
      <c r="N39" s="34"/>
      <c r="O39" s="196"/>
      <c r="P39" s="33"/>
      <c r="Q39" s="32"/>
      <c r="R39" s="34"/>
      <c r="S39" s="196"/>
      <c r="T39" s="33"/>
      <c r="U39" s="32"/>
      <c r="V39" s="34"/>
      <c r="W39" s="196"/>
      <c r="X39" s="33"/>
      <c r="Y39" s="32"/>
    </row>
    <row r="40" spans="2:30" ht="20.25" customHeight="1" x14ac:dyDescent="0.15">
      <c r="B40" s="677"/>
      <c r="C40" s="614"/>
      <c r="D40" s="36" t="s">
        <v>380</v>
      </c>
      <c r="E40" s="35"/>
      <c r="F40" s="34"/>
      <c r="G40" s="196"/>
      <c r="H40" s="33"/>
      <c r="I40" s="32"/>
      <c r="J40" s="34"/>
      <c r="K40" s="196"/>
      <c r="L40" s="33"/>
      <c r="M40" s="32"/>
      <c r="N40" s="34"/>
      <c r="O40" s="196"/>
      <c r="P40" s="33"/>
      <c r="Q40" s="32"/>
      <c r="R40" s="34"/>
      <c r="S40" s="196"/>
      <c r="T40" s="33"/>
      <c r="U40" s="32"/>
      <c r="V40" s="34"/>
      <c r="W40" s="196"/>
      <c r="X40" s="33"/>
      <c r="Y40" s="32"/>
    </row>
    <row r="41" spans="2:30" ht="20.25" customHeight="1" x14ac:dyDescent="0.15">
      <c r="B41" s="677"/>
      <c r="C41" s="614"/>
      <c r="D41" s="36" t="s">
        <v>381</v>
      </c>
      <c r="E41" s="35"/>
      <c r="F41" s="34"/>
      <c r="G41" s="196"/>
      <c r="H41" s="33"/>
      <c r="I41" s="32"/>
      <c r="J41" s="34"/>
      <c r="K41" s="196"/>
      <c r="L41" s="33"/>
      <c r="M41" s="32"/>
      <c r="N41" s="34"/>
      <c r="O41" s="196"/>
      <c r="P41" s="33"/>
      <c r="Q41" s="32"/>
      <c r="R41" s="34"/>
      <c r="S41" s="196"/>
      <c r="T41" s="33"/>
      <c r="U41" s="32"/>
      <c r="V41" s="34"/>
      <c r="W41" s="196"/>
      <c r="X41" s="33"/>
      <c r="Y41" s="32"/>
    </row>
    <row r="42" spans="2:30" ht="20.25" customHeight="1" x14ac:dyDescent="0.15">
      <c r="B42" s="677"/>
      <c r="C42" s="614"/>
      <c r="D42" s="36" t="s">
        <v>382</v>
      </c>
      <c r="E42" s="35"/>
      <c r="F42" s="34"/>
      <c r="G42" s="196"/>
      <c r="H42" s="33"/>
      <c r="I42" s="32"/>
      <c r="J42" s="34"/>
      <c r="K42" s="196"/>
      <c r="L42" s="33"/>
      <c r="M42" s="32"/>
      <c r="N42" s="34"/>
      <c r="O42" s="196"/>
      <c r="P42" s="33"/>
      <c r="Q42" s="32"/>
      <c r="R42" s="34"/>
      <c r="S42" s="196"/>
      <c r="T42" s="33"/>
      <c r="U42" s="32"/>
      <c r="V42" s="34"/>
      <c r="W42" s="196"/>
      <c r="X42" s="33"/>
      <c r="Y42" s="32"/>
    </row>
    <row r="43" spans="2:30" ht="20.25" customHeight="1" x14ac:dyDescent="0.15">
      <c r="B43" s="677"/>
      <c r="C43" s="614"/>
      <c r="D43" s="36" t="s">
        <v>383</v>
      </c>
      <c r="E43" s="35"/>
      <c r="F43" s="34"/>
      <c r="G43" s="196"/>
      <c r="H43" s="33"/>
      <c r="I43" s="32"/>
      <c r="J43" s="34"/>
      <c r="K43" s="196"/>
      <c r="L43" s="33"/>
      <c r="M43" s="32"/>
      <c r="N43" s="34"/>
      <c r="O43" s="196"/>
      <c r="P43" s="33"/>
      <c r="Q43" s="32"/>
      <c r="R43" s="34"/>
      <c r="S43" s="196"/>
      <c r="T43" s="33"/>
      <c r="U43" s="32"/>
      <c r="V43" s="34"/>
      <c r="W43" s="196"/>
      <c r="X43" s="33"/>
      <c r="Y43" s="32"/>
    </row>
    <row r="44" spans="2:30" ht="20.25" customHeight="1" x14ac:dyDescent="0.15">
      <c r="B44" s="677"/>
      <c r="C44" s="614"/>
      <c r="D44" s="36" t="s">
        <v>384</v>
      </c>
      <c r="E44" s="35"/>
      <c r="F44" s="34"/>
      <c r="G44" s="196"/>
      <c r="H44" s="33"/>
      <c r="I44" s="32"/>
      <c r="J44" s="34"/>
      <c r="K44" s="196"/>
      <c r="L44" s="33"/>
      <c r="M44" s="32"/>
      <c r="N44" s="34"/>
      <c r="O44" s="196"/>
      <c r="P44" s="33"/>
      <c r="Q44" s="32"/>
      <c r="R44" s="34"/>
      <c r="S44" s="196"/>
      <c r="T44" s="33"/>
      <c r="U44" s="32"/>
      <c r="V44" s="34"/>
      <c r="W44" s="196"/>
      <c r="X44" s="33"/>
      <c r="Y44" s="32"/>
    </row>
    <row r="45" spans="2:30" ht="20.25" customHeight="1" x14ac:dyDescent="0.15">
      <c r="B45" s="677"/>
      <c r="C45" s="614"/>
      <c r="D45" s="36" t="s">
        <v>385</v>
      </c>
      <c r="E45" s="35"/>
      <c r="F45" s="43"/>
      <c r="G45" s="33"/>
      <c r="H45" s="33"/>
      <c r="I45" s="32"/>
      <c r="J45" s="45"/>
      <c r="K45" s="45"/>
      <c r="L45" s="33"/>
      <c r="M45" s="32"/>
      <c r="N45" s="45"/>
      <c r="O45" s="45"/>
      <c r="P45" s="33"/>
      <c r="Q45" s="32"/>
      <c r="R45" s="34"/>
      <c r="S45" s="45"/>
      <c r="T45" s="44"/>
      <c r="U45" s="32"/>
      <c r="V45" s="43"/>
      <c r="W45" s="45"/>
      <c r="X45" s="33"/>
      <c r="Y45" s="32"/>
    </row>
    <row r="46" spans="2:30" ht="20.25" customHeight="1" x14ac:dyDescent="0.15">
      <c r="B46" s="677"/>
      <c r="C46" s="615"/>
      <c r="D46" s="679" t="s">
        <v>46</v>
      </c>
      <c r="E46" s="680"/>
      <c r="F46" s="43">
        <f>+SUM(F8:F45)</f>
        <v>0</v>
      </c>
      <c r="G46" s="33">
        <f>+SUM(G8:G45)</f>
        <v>0</v>
      </c>
      <c r="H46" s="33">
        <f>+SUM(H8:H45)</f>
        <v>0</v>
      </c>
      <c r="I46" s="32">
        <f>+SUM(I8:I45)</f>
        <v>0</v>
      </c>
      <c r="J46" s="45">
        <f>+SUM(J8:J45)</f>
        <v>0</v>
      </c>
      <c r="K46" s="45"/>
      <c r="L46" s="33">
        <f>+SUM(L8:L45)</f>
        <v>0</v>
      </c>
      <c r="M46" s="32">
        <f>+SUM(M8:M45)</f>
        <v>0</v>
      </c>
      <c r="N46" s="45">
        <f>+SUM(N8:N45)</f>
        <v>0</v>
      </c>
      <c r="O46" s="45"/>
      <c r="P46" s="33">
        <f>+SUM(P8:P45)</f>
        <v>0</v>
      </c>
      <c r="Q46" s="32">
        <f>+SUM(Q8:Q45)</f>
        <v>0</v>
      </c>
      <c r="R46" s="34">
        <f>+SUM(R8:R45)</f>
        <v>0</v>
      </c>
      <c r="S46" s="45"/>
      <c r="T46" s="44">
        <f>+SUM(T8:T45)</f>
        <v>0</v>
      </c>
      <c r="U46" s="32">
        <f>+SUM(U8:U45)</f>
        <v>0</v>
      </c>
      <c r="V46" s="43">
        <f>+SUM(V8:V45)</f>
        <v>0</v>
      </c>
      <c r="W46" s="45"/>
      <c r="X46" s="33">
        <f>+SUM(X8:X45)</f>
        <v>0</v>
      </c>
      <c r="Y46" s="32">
        <f>+SUM(Y8:Y45)</f>
        <v>0</v>
      </c>
    </row>
    <row r="47" spans="2:30" ht="20.25" customHeight="1" x14ac:dyDescent="0.15">
      <c r="B47" s="677"/>
      <c r="C47" s="614" t="s">
        <v>45</v>
      </c>
      <c r="D47" s="36"/>
      <c r="E47" s="35"/>
      <c r="F47" s="43"/>
      <c r="G47" s="33"/>
      <c r="H47" s="33"/>
      <c r="I47" s="32"/>
      <c r="J47" s="45"/>
      <c r="K47" s="45"/>
      <c r="L47" s="33"/>
      <c r="M47" s="32"/>
      <c r="N47" s="45"/>
      <c r="O47" s="45"/>
      <c r="P47" s="33"/>
      <c r="Q47" s="32"/>
      <c r="R47" s="34"/>
      <c r="S47" s="45"/>
      <c r="T47" s="44"/>
      <c r="U47" s="32"/>
      <c r="V47" s="43"/>
      <c r="W47" s="45"/>
      <c r="X47" s="33"/>
      <c r="Y47" s="32"/>
      <c r="Z47" s="39"/>
      <c r="AA47" s="39"/>
      <c r="AB47" s="39"/>
      <c r="AC47" s="39"/>
      <c r="AD47" s="38"/>
    </row>
    <row r="48" spans="2:30" ht="20.25" customHeight="1" x14ac:dyDescent="0.15">
      <c r="B48" s="677"/>
      <c r="C48" s="614" t="s">
        <v>244</v>
      </c>
      <c r="D48" s="36"/>
      <c r="E48" s="35"/>
      <c r="F48" s="43"/>
      <c r="G48" s="33"/>
      <c r="H48" s="33"/>
      <c r="I48" s="32"/>
      <c r="J48" s="45"/>
      <c r="K48" s="45"/>
      <c r="L48" s="33"/>
      <c r="M48" s="32"/>
      <c r="N48" s="45"/>
      <c r="O48" s="45"/>
      <c r="P48" s="33"/>
      <c r="Q48" s="32"/>
      <c r="R48" s="34"/>
      <c r="S48" s="45"/>
      <c r="T48" s="44"/>
      <c r="U48" s="32"/>
      <c r="V48" s="43"/>
      <c r="W48" s="45"/>
      <c r="X48" s="33"/>
      <c r="Y48" s="32"/>
      <c r="Z48" s="39"/>
      <c r="AA48" s="39"/>
      <c r="AB48" s="39"/>
      <c r="AC48" s="39"/>
      <c r="AD48" s="38"/>
    </row>
    <row r="49" spans="2:30" ht="20.25" customHeight="1" x14ac:dyDescent="0.15">
      <c r="B49" s="677"/>
      <c r="C49" s="616"/>
      <c r="D49" s="36" t="s">
        <v>44</v>
      </c>
      <c r="E49" s="35"/>
      <c r="F49" s="43"/>
      <c r="G49" s="33"/>
      <c r="H49" s="33"/>
      <c r="I49" s="32"/>
      <c r="J49" s="45"/>
      <c r="K49" s="45"/>
      <c r="L49" s="33"/>
      <c r="M49" s="32"/>
      <c r="N49" s="45"/>
      <c r="O49" s="45"/>
      <c r="P49" s="33"/>
      <c r="Q49" s="32"/>
      <c r="R49" s="34"/>
      <c r="S49" s="45"/>
      <c r="T49" s="44"/>
      <c r="U49" s="32"/>
      <c r="V49" s="43"/>
      <c r="W49" s="45"/>
      <c r="X49" s="33"/>
      <c r="Y49" s="32"/>
      <c r="Z49" s="39"/>
      <c r="AA49" s="39"/>
      <c r="AB49" s="39"/>
      <c r="AC49" s="39"/>
      <c r="AD49" s="38"/>
    </row>
    <row r="50" spans="2:30" ht="20.25" customHeight="1" x14ac:dyDescent="0.15">
      <c r="B50" s="677"/>
      <c r="C50" s="616"/>
      <c r="D50" s="49" t="s">
        <v>248</v>
      </c>
      <c r="E50" s="35"/>
      <c r="F50" s="43"/>
      <c r="G50" s="33"/>
      <c r="H50" s="33"/>
      <c r="I50" s="32"/>
      <c r="J50" s="45"/>
      <c r="K50" s="45"/>
      <c r="L50" s="33"/>
      <c r="M50" s="32"/>
      <c r="N50" s="45"/>
      <c r="O50" s="45"/>
      <c r="P50" s="33"/>
      <c r="Q50" s="32"/>
      <c r="R50" s="34"/>
      <c r="S50" s="45"/>
      <c r="T50" s="44"/>
      <c r="U50" s="32"/>
      <c r="V50" s="43"/>
      <c r="W50" s="45"/>
      <c r="X50" s="33"/>
      <c r="Y50" s="32"/>
      <c r="Z50" s="39"/>
      <c r="AA50" s="39"/>
      <c r="AB50" s="39"/>
      <c r="AC50" s="39"/>
      <c r="AD50" s="38"/>
    </row>
    <row r="51" spans="2:30" ht="20.25" customHeight="1" x14ac:dyDescent="0.15">
      <c r="B51" s="677"/>
      <c r="C51" s="616"/>
      <c r="D51" s="617" t="s">
        <v>249</v>
      </c>
      <c r="E51" s="618"/>
      <c r="F51" s="46"/>
      <c r="G51" s="30"/>
      <c r="H51" s="30"/>
      <c r="I51" s="29"/>
      <c r="J51" s="48"/>
      <c r="K51" s="48"/>
      <c r="L51" s="30"/>
      <c r="M51" s="29"/>
      <c r="N51" s="48"/>
      <c r="O51" s="48"/>
      <c r="P51" s="30"/>
      <c r="Q51" s="29"/>
      <c r="R51" s="31"/>
      <c r="S51" s="48"/>
      <c r="T51" s="47"/>
      <c r="U51" s="29"/>
      <c r="V51" s="46"/>
      <c r="W51" s="48"/>
      <c r="X51" s="30"/>
      <c r="Y51" s="29"/>
      <c r="Z51" s="39"/>
      <c r="AA51" s="39"/>
      <c r="AB51" s="39"/>
      <c r="AC51" s="39"/>
      <c r="AD51" s="38"/>
    </row>
    <row r="52" spans="2:30" ht="20.25" customHeight="1" x14ac:dyDescent="0.15">
      <c r="B52" s="677"/>
      <c r="C52" s="616"/>
      <c r="D52" s="671" t="s">
        <v>265</v>
      </c>
      <c r="E52" s="672"/>
      <c r="F52" s="46">
        <f>SUM(F49:F51)</f>
        <v>0</v>
      </c>
      <c r="G52" s="30"/>
      <c r="H52" s="30"/>
      <c r="I52" s="29"/>
      <c r="J52" s="48"/>
      <c r="K52" s="48"/>
      <c r="L52" s="30"/>
      <c r="M52" s="29"/>
      <c r="N52" s="48"/>
      <c r="O52" s="48"/>
      <c r="P52" s="30"/>
      <c r="Q52" s="29"/>
      <c r="R52" s="31"/>
      <c r="S52" s="48"/>
      <c r="T52" s="47"/>
      <c r="U52" s="29"/>
      <c r="V52" s="46"/>
      <c r="W52" s="48"/>
      <c r="X52" s="30"/>
      <c r="Y52" s="29"/>
      <c r="Z52" s="39"/>
      <c r="AA52" s="39"/>
      <c r="AB52" s="39"/>
      <c r="AC52" s="39"/>
      <c r="AD52" s="38"/>
    </row>
    <row r="53" spans="2:30" ht="20.25" customHeight="1" x14ac:dyDescent="0.15">
      <c r="B53" s="677"/>
      <c r="C53" s="614" t="s">
        <v>245</v>
      </c>
      <c r="D53" s="36"/>
      <c r="E53" s="35"/>
      <c r="F53" s="43"/>
      <c r="G53" s="33"/>
      <c r="H53" s="33"/>
      <c r="I53" s="32"/>
      <c r="J53" s="45"/>
      <c r="K53" s="45"/>
      <c r="L53" s="33"/>
      <c r="M53" s="32"/>
      <c r="N53" s="45"/>
      <c r="O53" s="45"/>
      <c r="P53" s="33"/>
      <c r="Q53" s="32"/>
      <c r="R53" s="34"/>
      <c r="S53" s="45"/>
      <c r="T53" s="44"/>
      <c r="U53" s="32"/>
      <c r="V53" s="43"/>
      <c r="W53" s="45"/>
      <c r="X53" s="33"/>
      <c r="Y53" s="32"/>
      <c r="Z53" s="39"/>
      <c r="AA53" s="39"/>
      <c r="AB53" s="39"/>
      <c r="AC53" s="39"/>
      <c r="AD53" s="38"/>
    </row>
    <row r="54" spans="2:30" ht="20.25" customHeight="1" x14ac:dyDescent="0.15">
      <c r="B54" s="677"/>
      <c r="C54" s="616"/>
      <c r="D54" s="36" t="s">
        <v>250</v>
      </c>
      <c r="E54" s="35"/>
      <c r="F54" s="43"/>
      <c r="G54" s="33"/>
      <c r="H54" s="33"/>
      <c r="I54" s="32"/>
      <c r="J54" s="45"/>
      <c r="K54" s="45"/>
      <c r="L54" s="33"/>
      <c r="M54" s="32"/>
      <c r="N54" s="45"/>
      <c r="O54" s="45"/>
      <c r="P54" s="33"/>
      <c r="Q54" s="32"/>
      <c r="R54" s="34"/>
      <c r="S54" s="45"/>
      <c r="T54" s="44"/>
      <c r="U54" s="32"/>
      <c r="V54" s="43"/>
      <c r="W54" s="45"/>
      <c r="X54" s="33"/>
      <c r="Y54" s="32"/>
      <c r="Z54" s="39"/>
      <c r="AA54" s="39"/>
      <c r="AB54" s="39"/>
      <c r="AC54" s="39"/>
      <c r="AD54" s="38"/>
    </row>
    <row r="55" spans="2:30" ht="20.25" customHeight="1" x14ac:dyDescent="0.15">
      <c r="B55" s="677"/>
      <c r="C55" s="616"/>
      <c r="D55" s="49" t="s">
        <v>248</v>
      </c>
      <c r="E55" s="35"/>
      <c r="F55" s="43"/>
      <c r="G55" s="33"/>
      <c r="H55" s="33"/>
      <c r="I55" s="32"/>
      <c r="J55" s="45"/>
      <c r="K55" s="45"/>
      <c r="L55" s="33"/>
      <c r="M55" s="32"/>
      <c r="N55" s="45"/>
      <c r="O55" s="45"/>
      <c r="P55" s="33"/>
      <c r="Q55" s="32"/>
      <c r="R55" s="34"/>
      <c r="S55" s="45"/>
      <c r="T55" s="44"/>
      <c r="U55" s="32"/>
      <c r="V55" s="43"/>
      <c r="W55" s="45"/>
      <c r="X55" s="33"/>
      <c r="Y55" s="32"/>
      <c r="Z55" s="39"/>
      <c r="AA55" s="39"/>
      <c r="AB55" s="39"/>
      <c r="AC55" s="39"/>
      <c r="AD55" s="38"/>
    </row>
    <row r="56" spans="2:30" ht="20.25" customHeight="1" x14ac:dyDescent="0.15">
      <c r="B56" s="677"/>
      <c r="C56" s="616"/>
      <c r="D56" s="617" t="s">
        <v>249</v>
      </c>
      <c r="E56" s="618"/>
      <c r="F56" s="46"/>
      <c r="G56" s="30"/>
      <c r="H56" s="30"/>
      <c r="I56" s="29"/>
      <c r="J56" s="48"/>
      <c r="K56" s="48"/>
      <c r="L56" s="30"/>
      <c r="M56" s="29"/>
      <c r="N56" s="48"/>
      <c r="O56" s="48"/>
      <c r="P56" s="30"/>
      <c r="Q56" s="29"/>
      <c r="R56" s="31"/>
      <c r="S56" s="48"/>
      <c r="T56" s="47"/>
      <c r="U56" s="29"/>
      <c r="V56" s="46"/>
      <c r="W56" s="48"/>
      <c r="X56" s="30"/>
      <c r="Y56" s="29"/>
      <c r="Z56" s="39"/>
      <c r="AA56" s="39"/>
      <c r="AB56" s="39"/>
      <c r="AC56" s="39"/>
      <c r="AD56" s="38"/>
    </row>
    <row r="57" spans="2:30" ht="20.25" customHeight="1" x14ac:dyDescent="0.15">
      <c r="B57" s="677"/>
      <c r="C57" s="616"/>
      <c r="D57" s="617" t="s">
        <v>260</v>
      </c>
      <c r="E57" s="618"/>
      <c r="F57" s="46"/>
      <c r="G57" s="30"/>
      <c r="H57" s="30"/>
      <c r="I57" s="29"/>
      <c r="J57" s="48"/>
      <c r="K57" s="48"/>
      <c r="L57" s="30"/>
      <c r="M57" s="29"/>
      <c r="N57" s="48"/>
      <c r="O57" s="48"/>
      <c r="P57" s="30"/>
      <c r="Q57" s="29"/>
      <c r="R57" s="31"/>
      <c r="S57" s="48"/>
      <c r="T57" s="47"/>
      <c r="U57" s="29"/>
      <c r="V57" s="46"/>
      <c r="W57" s="48"/>
      <c r="X57" s="30"/>
      <c r="Y57" s="29"/>
      <c r="Z57" s="39"/>
      <c r="AA57" s="39"/>
      <c r="AB57" s="39"/>
      <c r="AC57" s="39"/>
      <c r="AD57" s="38"/>
    </row>
    <row r="58" spans="2:30" ht="20.25" customHeight="1" x14ac:dyDescent="0.15">
      <c r="B58" s="677"/>
      <c r="C58" s="616"/>
      <c r="D58" s="671" t="s">
        <v>266</v>
      </c>
      <c r="E58" s="672"/>
      <c r="F58" s="46">
        <f>SUM(F54:F57)</f>
        <v>0</v>
      </c>
      <c r="G58" s="30"/>
      <c r="H58" s="30"/>
      <c r="I58" s="29"/>
      <c r="J58" s="48"/>
      <c r="K58" s="48"/>
      <c r="L58" s="30"/>
      <c r="M58" s="29"/>
      <c r="N58" s="48"/>
      <c r="O58" s="48"/>
      <c r="P58" s="30"/>
      <c r="Q58" s="29"/>
      <c r="R58" s="31"/>
      <c r="S58" s="48"/>
      <c r="T58" s="47"/>
      <c r="U58" s="29"/>
      <c r="V58" s="46"/>
      <c r="W58" s="48"/>
      <c r="X58" s="30"/>
      <c r="Y58" s="29"/>
      <c r="Z58" s="39"/>
      <c r="AA58" s="39"/>
      <c r="AB58" s="39"/>
      <c r="AC58" s="39"/>
      <c r="AD58" s="38"/>
    </row>
    <row r="59" spans="2:30" ht="20.25" customHeight="1" x14ac:dyDescent="0.15">
      <c r="B59" s="677"/>
      <c r="C59" s="614" t="s">
        <v>246</v>
      </c>
      <c r="D59" s="36"/>
      <c r="E59" s="35"/>
      <c r="F59" s="43"/>
      <c r="G59" s="33"/>
      <c r="H59" s="33"/>
      <c r="I59" s="32"/>
      <c r="J59" s="45"/>
      <c r="K59" s="45"/>
      <c r="L59" s="33"/>
      <c r="M59" s="32"/>
      <c r="N59" s="45"/>
      <c r="O59" s="45"/>
      <c r="P59" s="33"/>
      <c r="Q59" s="32"/>
      <c r="R59" s="34"/>
      <c r="S59" s="45"/>
      <c r="T59" s="44"/>
      <c r="U59" s="32"/>
      <c r="V59" s="43"/>
      <c r="W59" s="45"/>
      <c r="X59" s="33"/>
      <c r="Y59" s="32"/>
      <c r="Z59" s="39"/>
      <c r="AA59" s="39"/>
      <c r="AB59" s="39"/>
      <c r="AC59" s="39"/>
      <c r="AD59" s="38"/>
    </row>
    <row r="60" spans="2:30" ht="20.25" customHeight="1" x14ac:dyDescent="0.15">
      <c r="B60" s="677"/>
      <c r="C60" s="616"/>
      <c r="D60" s="49" t="s">
        <v>247</v>
      </c>
      <c r="E60" s="35"/>
      <c r="F60" s="43"/>
      <c r="G60" s="33"/>
      <c r="H60" s="33"/>
      <c r="I60" s="32"/>
      <c r="J60" s="45"/>
      <c r="K60" s="45"/>
      <c r="L60" s="33"/>
      <c r="M60" s="32"/>
      <c r="N60" s="45"/>
      <c r="O60" s="45"/>
      <c r="P60" s="33"/>
      <c r="Q60" s="32"/>
      <c r="R60" s="34"/>
      <c r="S60" s="45"/>
      <c r="T60" s="44"/>
      <c r="U60" s="32"/>
      <c r="V60" s="43"/>
      <c r="W60" s="45"/>
      <c r="X60" s="33"/>
      <c r="Y60" s="32"/>
      <c r="Z60" s="39"/>
      <c r="AA60" s="39"/>
      <c r="AB60" s="39"/>
      <c r="AC60" s="39"/>
      <c r="AD60" s="38"/>
    </row>
    <row r="61" spans="2:30" ht="20.25" customHeight="1" x14ac:dyDescent="0.15">
      <c r="B61" s="677"/>
      <c r="C61" s="616"/>
      <c r="D61" s="671" t="s">
        <v>267</v>
      </c>
      <c r="E61" s="672"/>
      <c r="F61" s="43">
        <f>F60</f>
        <v>0</v>
      </c>
      <c r="G61" s="33"/>
      <c r="H61" s="33"/>
      <c r="I61" s="32"/>
      <c r="J61" s="45"/>
      <c r="K61" s="45"/>
      <c r="L61" s="33"/>
      <c r="M61" s="32"/>
      <c r="N61" s="45"/>
      <c r="O61" s="45"/>
      <c r="P61" s="33"/>
      <c r="Q61" s="32"/>
      <c r="R61" s="34"/>
      <c r="S61" s="45"/>
      <c r="T61" s="44"/>
      <c r="U61" s="32"/>
      <c r="V61" s="43"/>
      <c r="W61" s="45"/>
      <c r="X61" s="33"/>
      <c r="Y61" s="32"/>
      <c r="Z61" s="39"/>
      <c r="AA61" s="39"/>
      <c r="AB61" s="39"/>
      <c r="AC61" s="39"/>
      <c r="AD61" s="38"/>
    </row>
    <row r="62" spans="2:30" ht="20.25" customHeight="1" x14ac:dyDescent="0.15">
      <c r="B62" s="677"/>
      <c r="C62" s="673" t="s">
        <v>43</v>
      </c>
      <c r="D62" s="674"/>
      <c r="E62" s="675"/>
      <c r="F62" s="43">
        <f>+SUM(F52,F58,F61)</f>
        <v>0</v>
      </c>
      <c r="G62" s="33">
        <f>+SUM(G52,G58,G61)</f>
        <v>0</v>
      </c>
      <c r="H62" s="33">
        <f>+SUM(H52,H58,H61)</f>
        <v>0</v>
      </c>
      <c r="I62" s="32">
        <f>+SUM(I52,I58,I61)</f>
        <v>0</v>
      </c>
      <c r="J62" s="45">
        <f>+SUM(J60:J61)</f>
        <v>0</v>
      </c>
      <c r="K62" s="45"/>
      <c r="L62" s="33">
        <f>+SUM(L60:L61)</f>
        <v>0</v>
      </c>
      <c r="M62" s="32">
        <f>+SUM(M60:M61)</f>
        <v>0</v>
      </c>
      <c r="N62" s="45">
        <f>+SUM(N60:N61)</f>
        <v>0</v>
      </c>
      <c r="O62" s="45"/>
      <c r="P62" s="33">
        <f>+SUM(P60:P61)</f>
        <v>0</v>
      </c>
      <c r="Q62" s="32">
        <f>+SUM(Q60:Q61)</f>
        <v>0</v>
      </c>
      <c r="R62" s="34">
        <f>+SUM(R60:R61)</f>
        <v>0</v>
      </c>
      <c r="S62" s="45"/>
      <c r="T62" s="44">
        <f>+SUM(T60:T61)</f>
        <v>0</v>
      </c>
      <c r="U62" s="32">
        <f>+SUM(U60:U61)</f>
        <v>0</v>
      </c>
      <c r="V62" s="43">
        <f>+SUM(V60:V61)</f>
        <v>0</v>
      </c>
      <c r="W62" s="45"/>
      <c r="X62" s="33">
        <f>+SUM(X60:X61)</f>
        <v>0</v>
      </c>
      <c r="Y62" s="32">
        <f>+SUM(Y60:Y61)</f>
        <v>0</v>
      </c>
      <c r="Z62" s="39"/>
      <c r="AA62" s="39"/>
      <c r="AB62" s="39"/>
      <c r="AC62" s="39"/>
      <c r="AD62" s="38"/>
    </row>
    <row r="63" spans="2:30" ht="20.25" customHeight="1" x14ac:dyDescent="0.15">
      <c r="B63" s="678"/>
      <c r="C63" s="681" t="s">
        <v>297</v>
      </c>
      <c r="D63" s="682"/>
      <c r="E63" s="683"/>
      <c r="F63" s="40">
        <f>+F62+F46</f>
        <v>0</v>
      </c>
      <c r="G63" s="24">
        <f>+G62+G46</f>
        <v>0</v>
      </c>
      <c r="H63" s="24">
        <f>+H62+H46</f>
        <v>0</v>
      </c>
      <c r="I63" s="23">
        <f>+I62+I46</f>
        <v>0</v>
      </c>
      <c r="J63" s="42">
        <f>+J62+J44</f>
        <v>0</v>
      </c>
      <c r="K63" s="42"/>
      <c r="L63" s="24">
        <f>+L62+L44</f>
        <v>0</v>
      </c>
      <c r="M63" s="23">
        <f>+M62+M44</f>
        <v>0</v>
      </c>
      <c r="N63" s="42">
        <f>+N62+N44</f>
        <v>0</v>
      </c>
      <c r="O63" s="42"/>
      <c r="P63" s="24">
        <f>+P62+P44</f>
        <v>0</v>
      </c>
      <c r="Q63" s="23">
        <f>+Q62+Q44</f>
        <v>0</v>
      </c>
      <c r="R63" s="25">
        <f>+R62+R44</f>
        <v>0</v>
      </c>
      <c r="S63" s="42"/>
      <c r="T63" s="41">
        <f>+T62+T44</f>
        <v>0</v>
      </c>
      <c r="U63" s="23">
        <f>+U62+U44</f>
        <v>0</v>
      </c>
      <c r="V63" s="40">
        <f>+V62+V44</f>
        <v>0</v>
      </c>
      <c r="W63" s="42"/>
      <c r="X63" s="24">
        <f>+X62+X44</f>
        <v>0</v>
      </c>
      <c r="Y63" s="23">
        <f>+Y62+Y44</f>
        <v>0</v>
      </c>
      <c r="Z63" s="39"/>
      <c r="AA63" s="39"/>
      <c r="AB63" s="39"/>
      <c r="AC63" s="39"/>
      <c r="AD63" s="38"/>
    </row>
    <row r="64" spans="2:30" ht="20.25" customHeight="1" x14ac:dyDescent="0.15">
      <c r="B64" s="677" t="s">
        <v>42</v>
      </c>
      <c r="C64" s="37" t="s">
        <v>41</v>
      </c>
      <c r="D64" s="36"/>
      <c r="E64" s="35"/>
      <c r="F64" s="34"/>
      <c r="G64" s="196"/>
      <c r="H64" s="33"/>
      <c r="I64" s="32"/>
      <c r="J64" s="34"/>
      <c r="K64" s="196"/>
      <c r="L64" s="33"/>
      <c r="M64" s="32"/>
      <c r="N64" s="34"/>
      <c r="O64" s="196"/>
      <c r="P64" s="33"/>
      <c r="Q64" s="32"/>
      <c r="R64" s="34"/>
      <c r="S64" s="196"/>
      <c r="T64" s="33"/>
      <c r="U64" s="32"/>
      <c r="V64" s="34"/>
      <c r="W64" s="196"/>
      <c r="X64" s="33"/>
      <c r="Y64" s="32"/>
    </row>
    <row r="65" spans="2:25" ht="20.25" customHeight="1" x14ac:dyDescent="0.15">
      <c r="B65" s="677"/>
      <c r="C65" s="37" t="s">
        <v>40</v>
      </c>
      <c r="D65" s="36"/>
      <c r="E65" s="35"/>
      <c r="F65" s="34"/>
      <c r="G65" s="196"/>
      <c r="H65" s="33"/>
      <c r="I65" s="32"/>
      <c r="J65" s="34"/>
      <c r="K65" s="196"/>
      <c r="L65" s="33"/>
      <c r="M65" s="32"/>
      <c r="N65" s="34"/>
      <c r="O65" s="196"/>
      <c r="P65" s="33"/>
      <c r="Q65" s="32"/>
      <c r="R65" s="34"/>
      <c r="S65" s="196"/>
      <c r="T65" s="33"/>
      <c r="U65" s="32"/>
      <c r="V65" s="34"/>
      <c r="W65" s="196"/>
      <c r="X65" s="33"/>
      <c r="Y65" s="32"/>
    </row>
    <row r="66" spans="2:25" ht="20.25" customHeight="1" x14ac:dyDescent="0.15">
      <c r="B66" s="677"/>
      <c r="C66" s="37" t="s">
        <v>39</v>
      </c>
      <c r="D66" s="36"/>
      <c r="E66" s="35"/>
      <c r="F66" s="34"/>
      <c r="G66" s="196"/>
      <c r="H66" s="33"/>
      <c r="I66" s="32"/>
      <c r="J66" s="34"/>
      <c r="K66" s="196"/>
      <c r="L66" s="33"/>
      <c r="M66" s="32"/>
      <c r="N66" s="34"/>
      <c r="O66" s="196"/>
      <c r="P66" s="33"/>
      <c r="Q66" s="32"/>
      <c r="R66" s="34"/>
      <c r="S66" s="196"/>
      <c r="T66" s="33"/>
      <c r="U66" s="32"/>
      <c r="V66" s="34"/>
      <c r="W66" s="196"/>
      <c r="X66" s="33"/>
      <c r="Y66" s="32"/>
    </row>
    <row r="67" spans="2:25" ht="20.25" customHeight="1" x14ac:dyDescent="0.15">
      <c r="B67" s="677"/>
      <c r="C67" s="684" t="s">
        <v>38</v>
      </c>
      <c r="D67" s="685"/>
      <c r="E67" s="686"/>
      <c r="F67" s="31">
        <f t="shared" ref="F67:I67" si="0">+SUM(F64:F66)</f>
        <v>0</v>
      </c>
      <c r="G67" s="30">
        <f t="shared" ref="G67" si="1">+SUM(G64:G66)</f>
        <v>0</v>
      </c>
      <c r="H67" s="30">
        <f t="shared" si="0"/>
        <v>0</v>
      </c>
      <c r="I67" s="29">
        <f t="shared" si="0"/>
        <v>0</v>
      </c>
      <c r="J67" s="31">
        <f t="shared" ref="J67:Y67" si="2">+SUM(J64:J66)</f>
        <v>0</v>
      </c>
      <c r="K67" s="30">
        <f t="shared" si="2"/>
        <v>0</v>
      </c>
      <c r="L67" s="30">
        <f t="shared" si="2"/>
        <v>0</v>
      </c>
      <c r="M67" s="29">
        <f t="shared" si="2"/>
        <v>0</v>
      </c>
      <c r="N67" s="31">
        <f t="shared" si="2"/>
        <v>0</v>
      </c>
      <c r="O67" s="30">
        <f t="shared" si="2"/>
        <v>0</v>
      </c>
      <c r="P67" s="30">
        <f t="shared" si="2"/>
        <v>0</v>
      </c>
      <c r="Q67" s="29">
        <f t="shared" si="2"/>
        <v>0</v>
      </c>
      <c r="R67" s="31">
        <f t="shared" si="2"/>
        <v>0</v>
      </c>
      <c r="S67" s="30">
        <f t="shared" si="2"/>
        <v>0</v>
      </c>
      <c r="T67" s="30">
        <f t="shared" si="2"/>
        <v>0</v>
      </c>
      <c r="U67" s="29">
        <f t="shared" si="2"/>
        <v>0</v>
      </c>
      <c r="V67" s="31">
        <f t="shared" si="2"/>
        <v>0</v>
      </c>
      <c r="W67" s="30">
        <f t="shared" si="2"/>
        <v>0</v>
      </c>
      <c r="X67" s="30">
        <f t="shared" si="2"/>
        <v>0</v>
      </c>
      <c r="Y67" s="29">
        <f t="shared" si="2"/>
        <v>0</v>
      </c>
    </row>
    <row r="68" spans="2:25" ht="20.25" customHeight="1" x14ac:dyDescent="0.15">
      <c r="B68" s="666" t="s">
        <v>37</v>
      </c>
      <c r="C68" s="667"/>
      <c r="D68" s="667"/>
      <c r="E68" s="668"/>
      <c r="F68" s="28">
        <f t="shared" ref="F68:I68" si="3">+F67+F63</f>
        <v>0</v>
      </c>
      <c r="G68" s="27">
        <f t="shared" ref="G68" si="4">+G67+G63</f>
        <v>0</v>
      </c>
      <c r="H68" s="27">
        <f t="shared" si="3"/>
        <v>0</v>
      </c>
      <c r="I68" s="26">
        <f t="shared" si="3"/>
        <v>0</v>
      </c>
      <c r="J68" s="28">
        <f t="shared" ref="J68:Y68" si="5">+J67+J63</f>
        <v>0</v>
      </c>
      <c r="K68" s="27">
        <f t="shared" si="5"/>
        <v>0</v>
      </c>
      <c r="L68" s="27">
        <f t="shared" si="5"/>
        <v>0</v>
      </c>
      <c r="M68" s="26">
        <f t="shared" si="5"/>
        <v>0</v>
      </c>
      <c r="N68" s="28">
        <f t="shared" si="5"/>
        <v>0</v>
      </c>
      <c r="O68" s="27">
        <f t="shared" si="5"/>
        <v>0</v>
      </c>
      <c r="P68" s="27">
        <f t="shared" si="5"/>
        <v>0</v>
      </c>
      <c r="Q68" s="26">
        <f t="shared" si="5"/>
        <v>0</v>
      </c>
      <c r="R68" s="28">
        <f t="shared" si="5"/>
        <v>0</v>
      </c>
      <c r="S68" s="27">
        <f t="shared" si="5"/>
        <v>0</v>
      </c>
      <c r="T68" s="27">
        <f t="shared" si="5"/>
        <v>0</v>
      </c>
      <c r="U68" s="26">
        <f t="shared" si="5"/>
        <v>0</v>
      </c>
      <c r="V68" s="28">
        <f t="shared" si="5"/>
        <v>0</v>
      </c>
      <c r="W68" s="27">
        <f t="shared" si="5"/>
        <v>0</v>
      </c>
      <c r="X68" s="27">
        <f t="shared" si="5"/>
        <v>0</v>
      </c>
      <c r="Y68" s="26">
        <f t="shared" si="5"/>
        <v>0</v>
      </c>
    </row>
    <row r="69" spans="2:25" ht="20.25" customHeight="1" x14ac:dyDescent="0.15">
      <c r="B69" s="666" t="s">
        <v>264</v>
      </c>
      <c r="C69" s="667"/>
      <c r="D69" s="667"/>
      <c r="E69" s="668"/>
      <c r="F69" s="28">
        <f>ROUNDDOWN(F68*0.1,0)</f>
        <v>0</v>
      </c>
      <c r="G69" s="27">
        <f>ROUNDDOWN(G68*0.1,0)</f>
        <v>0</v>
      </c>
      <c r="H69" s="27">
        <f>ROUNDDOWN(H68*0.1,0)</f>
        <v>0</v>
      </c>
      <c r="I69" s="26">
        <f>ROUNDDOWN(I68*0.1,0)</f>
        <v>0</v>
      </c>
      <c r="J69" s="28">
        <f t="shared" ref="J69:Y69" si="6">ROUNDDOWN(J68*0.1,0)</f>
        <v>0</v>
      </c>
      <c r="K69" s="27">
        <f t="shared" si="6"/>
        <v>0</v>
      </c>
      <c r="L69" s="27">
        <f t="shared" si="6"/>
        <v>0</v>
      </c>
      <c r="M69" s="26">
        <f t="shared" si="6"/>
        <v>0</v>
      </c>
      <c r="N69" s="28">
        <f t="shared" si="6"/>
        <v>0</v>
      </c>
      <c r="O69" s="27">
        <f t="shared" si="6"/>
        <v>0</v>
      </c>
      <c r="P69" s="27">
        <f t="shared" si="6"/>
        <v>0</v>
      </c>
      <c r="Q69" s="26">
        <f t="shared" si="6"/>
        <v>0</v>
      </c>
      <c r="R69" s="28">
        <f t="shared" si="6"/>
        <v>0</v>
      </c>
      <c r="S69" s="27">
        <f t="shared" si="6"/>
        <v>0</v>
      </c>
      <c r="T69" s="27">
        <f t="shared" si="6"/>
        <v>0</v>
      </c>
      <c r="U69" s="26">
        <f t="shared" si="6"/>
        <v>0</v>
      </c>
      <c r="V69" s="28">
        <f t="shared" si="6"/>
        <v>0</v>
      </c>
      <c r="W69" s="27">
        <f t="shared" si="6"/>
        <v>0</v>
      </c>
      <c r="X69" s="27">
        <f t="shared" si="6"/>
        <v>0</v>
      </c>
      <c r="Y69" s="26">
        <f t="shared" si="6"/>
        <v>0</v>
      </c>
    </row>
    <row r="70" spans="2:25" ht="20.25" customHeight="1" x14ac:dyDescent="0.15">
      <c r="B70" s="666" t="s">
        <v>36</v>
      </c>
      <c r="C70" s="667"/>
      <c r="D70" s="667"/>
      <c r="E70" s="668"/>
      <c r="F70" s="25">
        <f t="shared" ref="F70:I70" si="7">+F69+F68</f>
        <v>0</v>
      </c>
      <c r="G70" s="24">
        <f t="shared" ref="G70" si="8">+G69+G68</f>
        <v>0</v>
      </c>
      <c r="H70" s="24">
        <f t="shared" si="7"/>
        <v>0</v>
      </c>
      <c r="I70" s="23">
        <f t="shared" si="7"/>
        <v>0</v>
      </c>
      <c r="J70" s="25">
        <f t="shared" ref="J70:Y70" si="9">+J69+J68</f>
        <v>0</v>
      </c>
      <c r="K70" s="24">
        <f t="shared" si="9"/>
        <v>0</v>
      </c>
      <c r="L70" s="24">
        <f t="shared" si="9"/>
        <v>0</v>
      </c>
      <c r="M70" s="23">
        <f t="shared" si="9"/>
        <v>0</v>
      </c>
      <c r="N70" s="25">
        <f t="shared" si="9"/>
        <v>0</v>
      </c>
      <c r="O70" s="24">
        <f t="shared" si="9"/>
        <v>0</v>
      </c>
      <c r="P70" s="24">
        <f t="shared" si="9"/>
        <v>0</v>
      </c>
      <c r="Q70" s="23">
        <f t="shared" si="9"/>
        <v>0</v>
      </c>
      <c r="R70" s="25">
        <f t="shared" si="9"/>
        <v>0</v>
      </c>
      <c r="S70" s="24">
        <f t="shared" si="9"/>
        <v>0</v>
      </c>
      <c r="T70" s="24">
        <f t="shared" si="9"/>
        <v>0</v>
      </c>
      <c r="U70" s="23">
        <f t="shared" si="9"/>
        <v>0</v>
      </c>
      <c r="V70" s="25">
        <f t="shared" si="9"/>
        <v>0</v>
      </c>
      <c r="W70" s="24">
        <f t="shared" si="9"/>
        <v>0</v>
      </c>
      <c r="X70" s="24">
        <f t="shared" si="9"/>
        <v>0</v>
      </c>
      <c r="Y70" s="23">
        <f t="shared" si="9"/>
        <v>0</v>
      </c>
    </row>
    <row r="71" spans="2:25" s="21" customFormat="1" ht="8.25" customHeight="1" x14ac:dyDescent="0.15"/>
    <row r="72" spans="2:25" s="21" customFormat="1" x14ac:dyDescent="0.15">
      <c r="B72" s="22"/>
    </row>
    <row r="73" spans="2:25" s="21" customFormat="1" x14ac:dyDescent="0.15"/>
    <row r="74" spans="2:25" s="21" customFormat="1" x14ac:dyDescent="0.15"/>
  </sheetData>
  <mergeCells count="29">
    <mergeCell ref="B2:Y2"/>
    <mergeCell ref="B4:E6"/>
    <mergeCell ref="F4:I4"/>
    <mergeCell ref="J4:M4"/>
    <mergeCell ref="N4:Q4"/>
    <mergeCell ref="R4:U4"/>
    <mergeCell ref="V4:Y4"/>
    <mergeCell ref="F5:F6"/>
    <mergeCell ref="I5:I6"/>
    <mergeCell ref="J5:J6"/>
    <mergeCell ref="Y5:Y6"/>
    <mergeCell ref="M5:M6"/>
    <mergeCell ref="N5:N6"/>
    <mergeCell ref="Q5:Q6"/>
    <mergeCell ref="R5:R6"/>
    <mergeCell ref="U5:U6"/>
    <mergeCell ref="B68:E68"/>
    <mergeCell ref="B69:E69"/>
    <mergeCell ref="B70:E70"/>
    <mergeCell ref="V5:V6"/>
    <mergeCell ref="D52:E52"/>
    <mergeCell ref="D58:E58"/>
    <mergeCell ref="D61:E61"/>
    <mergeCell ref="C62:E62"/>
    <mergeCell ref="B7:B63"/>
    <mergeCell ref="D46:E46"/>
    <mergeCell ref="C63:E63"/>
    <mergeCell ref="B64:B67"/>
    <mergeCell ref="C67:E67"/>
  </mergeCells>
  <phoneticPr fontId="2"/>
  <printOptions horizontalCentered="1" verticalCentered="1"/>
  <pageMargins left="0.39370078740157483" right="0.19685039370078741" top="0.39370078740157483" bottom="0.19685039370078741" header="0.31496062992125984" footer="0.31496062992125984"/>
  <pageSetup paperSize="8" scale="64" orientation="landscape" r:id="rId1"/>
  <headerFooter>
    <oddHeader>&amp;R（仮称）新ごみ処理施設整備・運営事業（マテリアルリサイクル推進施設）に係る提案書類(&amp;A)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G35"/>
  <sheetViews>
    <sheetView showGridLines="0" view="pageBreakPreview" zoomScale="70" zoomScaleNormal="85" zoomScaleSheetLayoutView="70" zoomScalePageLayoutView="85" workbookViewId="0">
      <selection activeCell="E31" sqref="E31"/>
    </sheetView>
  </sheetViews>
  <sheetFormatPr defaultColWidth="9" defaultRowHeight="14.25" x14ac:dyDescent="0.15"/>
  <cols>
    <col min="1" max="1" width="3.375" style="57" customWidth="1"/>
    <col min="2" max="3" width="3.625" style="58" customWidth="1"/>
    <col min="4" max="4" width="16.375" style="58" customWidth="1"/>
    <col min="5" max="31" width="12.375" style="57" customWidth="1"/>
    <col min="32" max="16384" width="9" style="57"/>
  </cols>
  <sheetData>
    <row r="1" spans="2:31" ht="50.1" customHeight="1" x14ac:dyDescent="0.15">
      <c r="B1" s="724" t="s">
        <v>31</v>
      </c>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row>
    <row r="2" spans="2:31" ht="20.25" customHeight="1" x14ac:dyDescent="0.15">
      <c r="B2" s="280"/>
      <c r="C2" s="545"/>
      <c r="D2" s="545"/>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47" t="s">
        <v>70</v>
      </c>
    </row>
    <row r="3" spans="2:31" ht="40.35" customHeight="1" thickBot="1" x14ac:dyDescent="0.2">
      <c r="B3" s="734" t="s">
        <v>69</v>
      </c>
      <c r="C3" s="735"/>
      <c r="D3" s="736"/>
      <c r="E3" s="548" t="s">
        <v>299</v>
      </c>
      <c r="F3" s="549" t="s">
        <v>300</v>
      </c>
      <c r="G3" s="549" t="s">
        <v>301</v>
      </c>
      <c r="H3" s="549" t="s">
        <v>302</v>
      </c>
      <c r="I3" s="549" t="s">
        <v>303</v>
      </c>
      <c r="J3" s="550" t="s">
        <v>304</v>
      </c>
      <c r="K3" s="551" t="s">
        <v>305</v>
      </c>
      <c r="L3" s="549" t="s">
        <v>306</v>
      </c>
      <c r="M3" s="549" t="s">
        <v>307</v>
      </c>
      <c r="N3" s="550" t="s">
        <v>308</v>
      </c>
      <c r="O3" s="551" t="s">
        <v>309</v>
      </c>
      <c r="P3" s="549" t="s">
        <v>310</v>
      </c>
      <c r="Q3" s="549" t="s">
        <v>311</v>
      </c>
      <c r="R3" s="550" t="s">
        <v>312</v>
      </c>
      <c r="S3" s="551" t="s">
        <v>313</v>
      </c>
      <c r="T3" s="550" t="s">
        <v>314</v>
      </c>
      <c r="U3" s="551" t="s">
        <v>315</v>
      </c>
      <c r="V3" s="550" t="s">
        <v>316</v>
      </c>
      <c r="W3" s="551" t="s">
        <v>317</v>
      </c>
      <c r="X3" s="549" t="s">
        <v>318</v>
      </c>
      <c r="Y3" s="550" t="s">
        <v>319</v>
      </c>
      <c r="Z3" s="551" t="s">
        <v>320</v>
      </c>
      <c r="AA3" s="549" t="s">
        <v>321</v>
      </c>
      <c r="AB3" s="549" t="s">
        <v>322</v>
      </c>
      <c r="AC3" s="550" t="s">
        <v>323</v>
      </c>
      <c r="AD3" s="551" t="s">
        <v>324</v>
      </c>
      <c r="AE3" s="552" t="s">
        <v>68</v>
      </c>
    </row>
    <row r="4" spans="2:31" ht="40.35" customHeight="1" thickTop="1" x14ac:dyDescent="0.15">
      <c r="B4" s="725" t="s">
        <v>187</v>
      </c>
      <c r="C4" s="727" t="s">
        <v>184</v>
      </c>
      <c r="D4" s="728"/>
      <c r="E4" s="553"/>
      <c r="F4" s="554"/>
      <c r="G4" s="554"/>
      <c r="H4" s="554"/>
      <c r="I4" s="554"/>
      <c r="J4" s="554"/>
      <c r="K4" s="554"/>
      <c r="L4" s="554"/>
      <c r="M4" s="554"/>
      <c r="N4" s="554"/>
      <c r="O4" s="554"/>
      <c r="P4" s="554"/>
      <c r="Q4" s="554"/>
      <c r="R4" s="554"/>
      <c r="S4" s="554"/>
      <c r="T4" s="554"/>
      <c r="U4" s="554"/>
      <c r="V4" s="554"/>
      <c r="W4" s="554"/>
      <c r="X4" s="555"/>
      <c r="Y4" s="555"/>
      <c r="Z4" s="555"/>
      <c r="AA4" s="555"/>
      <c r="AB4" s="555"/>
      <c r="AC4" s="555"/>
      <c r="AD4" s="555"/>
      <c r="AE4" s="556">
        <f>SUM(E4:AD4)</f>
        <v>0</v>
      </c>
    </row>
    <row r="5" spans="2:31" ht="40.35" customHeight="1" x14ac:dyDescent="0.15">
      <c r="B5" s="721"/>
      <c r="C5" s="729" t="s">
        <v>185</v>
      </c>
      <c r="D5" s="730"/>
      <c r="E5" s="557"/>
      <c r="F5" s="558"/>
      <c r="G5" s="558"/>
      <c r="H5" s="558"/>
      <c r="I5" s="558"/>
      <c r="J5" s="558"/>
      <c r="K5" s="558"/>
      <c r="L5" s="558"/>
      <c r="M5" s="558"/>
      <c r="N5" s="558"/>
      <c r="O5" s="558"/>
      <c r="P5" s="558"/>
      <c r="Q5" s="558"/>
      <c r="R5" s="558"/>
      <c r="S5" s="558"/>
      <c r="T5" s="558"/>
      <c r="U5" s="558"/>
      <c r="V5" s="558"/>
      <c r="W5" s="558"/>
      <c r="X5" s="559"/>
      <c r="Y5" s="559"/>
      <c r="Z5" s="559"/>
      <c r="AA5" s="559"/>
      <c r="AB5" s="559"/>
      <c r="AC5" s="559"/>
      <c r="AD5" s="559"/>
      <c r="AE5" s="560">
        <f>SUM(E5:AD5)</f>
        <v>0</v>
      </c>
    </row>
    <row r="6" spans="2:31" ht="40.35" customHeight="1" x14ac:dyDescent="0.15">
      <c r="B6" s="721"/>
      <c r="C6" s="731" t="s">
        <v>186</v>
      </c>
      <c r="D6" s="732"/>
      <c r="E6" s="557"/>
      <c r="F6" s="558"/>
      <c r="G6" s="558"/>
      <c r="H6" s="558"/>
      <c r="I6" s="558"/>
      <c r="J6" s="558"/>
      <c r="K6" s="558"/>
      <c r="L6" s="558"/>
      <c r="M6" s="558"/>
      <c r="N6" s="558"/>
      <c r="O6" s="558"/>
      <c r="P6" s="558"/>
      <c r="Q6" s="558"/>
      <c r="R6" s="558"/>
      <c r="S6" s="558"/>
      <c r="T6" s="558"/>
      <c r="U6" s="558"/>
      <c r="V6" s="558"/>
      <c r="W6" s="558"/>
      <c r="X6" s="559"/>
      <c r="Y6" s="559"/>
      <c r="Z6" s="559"/>
      <c r="AA6" s="559"/>
      <c r="AB6" s="559"/>
      <c r="AC6" s="559"/>
      <c r="AD6" s="559"/>
      <c r="AE6" s="561">
        <f>SUM(E6:AD6)</f>
        <v>0</v>
      </c>
    </row>
    <row r="7" spans="2:31" ht="40.35" customHeight="1" x14ac:dyDescent="0.15">
      <c r="B7" s="726"/>
      <c r="C7" s="733" t="s">
        <v>189</v>
      </c>
      <c r="D7" s="733"/>
      <c r="E7" s="562">
        <f t="shared" ref="E7:AE7" si="0">SUM(E4:E6)</f>
        <v>0</v>
      </c>
      <c r="F7" s="563">
        <f t="shared" si="0"/>
        <v>0</v>
      </c>
      <c r="G7" s="563">
        <f t="shared" si="0"/>
        <v>0</v>
      </c>
      <c r="H7" s="563">
        <f t="shared" si="0"/>
        <v>0</v>
      </c>
      <c r="I7" s="563">
        <f t="shared" si="0"/>
        <v>0</v>
      </c>
      <c r="J7" s="563">
        <f t="shared" si="0"/>
        <v>0</v>
      </c>
      <c r="K7" s="563">
        <f t="shared" si="0"/>
        <v>0</v>
      </c>
      <c r="L7" s="563">
        <f t="shared" si="0"/>
        <v>0</v>
      </c>
      <c r="M7" s="563">
        <f t="shared" si="0"/>
        <v>0</v>
      </c>
      <c r="N7" s="563">
        <f t="shared" si="0"/>
        <v>0</v>
      </c>
      <c r="O7" s="563">
        <f t="shared" si="0"/>
        <v>0</v>
      </c>
      <c r="P7" s="563">
        <f t="shared" si="0"/>
        <v>0</v>
      </c>
      <c r="Q7" s="563">
        <f t="shared" si="0"/>
        <v>0</v>
      </c>
      <c r="R7" s="563">
        <f t="shared" si="0"/>
        <v>0</v>
      </c>
      <c r="S7" s="563">
        <f t="shared" si="0"/>
        <v>0</v>
      </c>
      <c r="T7" s="563">
        <f t="shared" si="0"/>
        <v>0</v>
      </c>
      <c r="U7" s="563">
        <f t="shared" si="0"/>
        <v>0</v>
      </c>
      <c r="V7" s="563">
        <f t="shared" si="0"/>
        <v>0</v>
      </c>
      <c r="W7" s="563">
        <f t="shared" si="0"/>
        <v>0</v>
      </c>
      <c r="X7" s="563">
        <f t="shared" si="0"/>
        <v>0</v>
      </c>
      <c r="Y7" s="563">
        <f t="shared" si="0"/>
        <v>0</v>
      </c>
      <c r="Z7" s="563">
        <f t="shared" si="0"/>
        <v>0</v>
      </c>
      <c r="AA7" s="563">
        <f t="shared" si="0"/>
        <v>0</v>
      </c>
      <c r="AB7" s="563">
        <f t="shared" si="0"/>
        <v>0</v>
      </c>
      <c r="AC7" s="563">
        <f t="shared" si="0"/>
        <v>0</v>
      </c>
      <c r="AD7" s="564">
        <f>SUM(AD4:AD6)</f>
        <v>0</v>
      </c>
      <c r="AE7" s="565">
        <f t="shared" si="0"/>
        <v>0</v>
      </c>
    </row>
    <row r="8" spans="2:31" ht="40.35" customHeight="1" x14ac:dyDescent="0.15">
      <c r="B8" s="720" t="s">
        <v>188</v>
      </c>
      <c r="C8" s="708" t="s">
        <v>192</v>
      </c>
      <c r="D8" s="709"/>
      <c r="E8" s="566"/>
      <c r="F8" s="567"/>
      <c r="G8" s="567"/>
      <c r="H8" s="567"/>
      <c r="I8" s="567"/>
      <c r="J8" s="567"/>
      <c r="K8" s="567"/>
      <c r="L8" s="567"/>
      <c r="M8" s="567"/>
      <c r="N8" s="567"/>
      <c r="O8" s="567"/>
      <c r="P8" s="567"/>
      <c r="Q8" s="567"/>
      <c r="R8" s="567"/>
      <c r="S8" s="567"/>
      <c r="T8" s="567"/>
      <c r="U8" s="567"/>
      <c r="V8" s="567"/>
      <c r="W8" s="567"/>
      <c r="X8" s="568"/>
      <c r="Y8" s="568"/>
      <c r="Z8" s="568"/>
      <c r="AA8" s="568"/>
      <c r="AB8" s="568"/>
      <c r="AC8" s="568"/>
      <c r="AD8" s="568"/>
      <c r="AE8" s="560">
        <f>SUM(E8:AD8)</f>
        <v>0</v>
      </c>
    </row>
    <row r="9" spans="2:31" ht="40.35" customHeight="1" x14ac:dyDescent="0.15">
      <c r="B9" s="721"/>
      <c r="C9" s="714" t="s">
        <v>194</v>
      </c>
      <c r="D9" s="715"/>
      <c r="E9" s="569"/>
      <c r="F9" s="570"/>
      <c r="G9" s="570"/>
      <c r="H9" s="570"/>
      <c r="I9" s="570"/>
      <c r="J9" s="570"/>
      <c r="K9" s="570"/>
      <c r="L9" s="570"/>
      <c r="M9" s="570"/>
      <c r="N9" s="570"/>
      <c r="O9" s="570"/>
      <c r="P9" s="570"/>
      <c r="Q9" s="570"/>
      <c r="R9" s="570"/>
      <c r="S9" s="570"/>
      <c r="T9" s="570"/>
      <c r="U9" s="570"/>
      <c r="V9" s="570"/>
      <c r="W9" s="570"/>
      <c r="X9" s="571"/>
      <c r="Y9" s="571"/>
      <c r="Z9" s="571"/>
      <c r="AA9" s="571"/>
      <c r="AB9" s="571"/>
      <c r="AC9" s="571"/>
      <c r="AD9" s="571"/>
      <c r="AE9" s="561"/>
    </row>
    <row r="10" spans="2:31" ht="40.35" customHeight="1" x14ac:dyDescent="0.15">
      <c r="B10" s="721"/>
      <c r="C10" s="714" t="s">
        <v>196</v>
      </c>
      <c r="D10" s="715"/>
      <c r="E10" s="569"/>
      <c r="F10" s="570"/>
      <c r="G10" s="570"/>
      <c r="H10" s="570"/>
      <c r="I10" s="570"/>
      <c r="J10" s="570"/>
      <c r="K10" s="570"/>
      <c r="L10" s="570"/>
      <c r="M10" s="570"/>
      <c r="N10" s="570"/>
      <c r="O10" s="570"/>
      <c r="P10" s="570"/>
      <c r="Q10" s="570"/>
      <c r="R10" s="570"/>
      <c r="S10" s="570"/>
      <c r="T10" s="570"/>
      <c r="U10" s="570"/>
      <c r="V10" s="570"/>
      <c r="W10" s="570"/>
      <c r="X10" s="571"/>
      <c r="Y10" s="571"/>
      <c r="Z10" s="571"/>
      <c r="AA10" s="571"/>
      <c r="AB10" s="571"/>
      <c r="AC10" s="571"/>
      <c r="AD10" s="571"/>
      <c r="AE10" s="561"/>
    </row>
    <row r="11" spans="2:31" ht="40.35" customHeight="1" x14ac:dyDescent="0.15">
      <c r="B11" s="721"/>
      <c r="C11" s="714" t="s">
        <v>198</v>
      </c>
      <c r="D11" s="715"/>
      <c r="E11" s="569"/>
      <c r="F11" s="572"/>
      <c r="G11" s="572"/>
      <c r="H11" s="572"/>
      <c r="I11" s="572"/>
      <c r="J11" s="572"/>
      <c r="K11" s="572"/>
      <c r="L11" s="572"/>
      <c r="M11" s="572"/>
      <c r="N11" s="572"/>
      <c r="O11" s="572"/>
      <c r="P11" s="572"/>
      <c r="Q11" s="572"/>
      <c r="R11" s="572"/>
      <c r="S11" s="572"/>
      <c r="T11" s="572"/>
      <c r="U11" s="572"/>
      <c r="V11" s="572"/>
      <c r="W11" s="572"/>
      <c r="X11" s="573"/>
      <c r="Y11" s="573"/>
      <c r="Z11" s="573"/>
      <c r="AA11" s="573"/>
      <c r="AB11" s="573"/>
      <c r="AC11" s="573"/>
      <c r="AD11" s="573"/>
      <c r="AE11" s="574"/>
    </row>
    <row r="12" spans="2:31" ht="40.35" customHeight="1" x14ac:dyDescent="0.15">
      <c r="B12" s="721"/>
      <c r="C12" s="714" t="s">
        <v>200</v>
      </c>
      <c r="D12" s="715"/>
      <c r="E12" s="569"/>
      <c r="F12" s="572"/>
      <c r="G12" s="572"/>
      <c r="H12" s="572"/>
      <c r="I12" s="572"/>
      <c r="J12" s="572"/>
      <c r="K12" s="572"/>
      <c r="L12" s="572"/>
      <c r="M12" s="572"/>
      <c r="N12" s="572"/>
      <c r="O12" s="572"/>
      <c r="P12" s="572"/>
      <c r="Q12" s="572"/>
      <c r="R12" s="572"/>
      <c r="S12" s="572"/>
      <c r="T12" s="572"/>
      <c r="U12" s="572"/>
      <c r="V12" s="572"/>
      <c r="W12" s="572"/>
      <c r="X12" s="573"/>
      <c r="Y12" s="573"/>
      <c r="Z12" s="573"/>
      <c r="AA12" s="573"/>
      <c r="AB12" s="573"/>
      <c r="AC12" s="573"/>
      <c r="AD12" s="573"/>
      <c r="AE12" s="574"/>
    </row>
    <row r="13" spans="2:31" ht="30" customHeight="1" x14ac:dyDescent="0.15">
      <c r="B13" s="721"/>
      <c r="C13" s="717" t="s">
        <v>67</v>
      </c>
      <c r="D13" s="575" t="s">
        <v>191</v>
      </c>
      <c r="E13" s="576">
        <f>E30</f>
        <v>474.16666666666669</v>
      </c>
      <c r="F13" s="577">
        <v>2845</v>
      </c>
      <c r="G13" s="577">
        <v>2845</v>
      </c>
      <c r="H13" s="577">
        <v>2845</v>
      </c>
      <c r="I13" s="577">
        <v>2845</v>
      </c>
      <c r="J13" s="577">
        <v>2845</v>
      </c>
      <c r="K13" s="577">
        <v>2845</v>
      </c>
      <c r="L13" s="577">
        <v>2845</v>
      </c>
      <c r="M13" s="577">
        <v>2845</v>
      </c>
      <c r="N13" s="577">
        <v>2845</v>
      </c>
      <c r="O13" s="577">
        <v>2845</v>
      </c>
      <c r="P13" s="577">
        <v>2845</v>
      </c>
      <c r="Q13" s="577">
        <v>2845</v>
      </c>
      <c r="R13" s="577">
        <v>2845</v>
      </c>
      <c r="S13" s="577">
        <v>2845</v>
      </c>
      <c r="T13" s="577">
        <v>2845</v>
      </c>
      <c r="U13" s="577">
        <v>2845</v>
      </c>
      <c r="V13" s="577">
        <v>2845</v>
      </c>
      <c r="W13" s="577">
        <v>2845</v>
      </c>
      <c r="X13" s="577">
        <v>2845</v>
      </c>
      <c r="Y13" s="577">
        <v>2845</v>
      </c>
      <c r="Z13" s="577">
        <v>2845</v>
      </c>
      <c r="AA13" s="577">
        <v>2845</v>
      </c>
      <c r="AB13" s="577">
        <v>2845</v>
      </c>
      <c r="AC13" s="577">
        <v>2845</v>
      </c>
      <c r="AD13" s="577">
        <f>AD30</f>
        <v>2370.8333333333335</v>
      </c>
      <c r="AE13" s="578">
        <f>SUM(E13:AD13)</f>
        <v>71124.999999999985</v>
      </c>
    </row>
    <row r="14" spans="2:31" ht="30" customHeight="1" x14ac:dyDescent="0.15">
      <c r="B14" s="721"/>
      <c r="C14" s="718"/>
      <c r="D14" s="579" t="s">
        <v>193</v>
      </c>
      <c r="E14" s="580">
        <f>E31</f>
        <v>138.33333333333334</v>
      </c>
      <c r="F14" s="581">
        <v>830</v>
      </c>
      <c r="G14" s="581">
        <v>830</v>
      </c>
      <c r="H14" s="581">
        <v>830</v>
      </c>
      <c r="I14" s="581">
        <v>830</v>
      </c>
      <c r="J14" s="581">
        <v>830</v>
      </c>
      <c r="K14" s="581">
        <v>830</v>
      </c>
      <c r="L14" s="581">
        <v>830</v>
      </c>
      <c r="M14" s="581">
        <v>830</v>
      </c>
      <c r="N14" s="581">
        <v>830</v>
      </c>
      <c r="O14" s="581">
        <v>830</v>
      </c>
      <c r="P14" s="581">
        <v>830</v>
      </c>
      <c r="Q14" s="581">
        <v>830</v>
      </c>
      <c r="R14" s="581">
        <v>830</v>
      </c>
      <c r="S14" s="581">
        <v>830</v>
      </c>
      <c r="T14" s="581">
        <v>830</v>
      </c>
      <c r="U14" s="581">
        <v>830</v>
      </c>
      <c r="V14" s="581">
        <v>830</v>
      </c>
      <c r="W14" s="581">
        <v>830</v>
      </c>
      <c r="X14" s="581">
        <v>830</v>
      </c>
      <c r="Y14" s="581">
        <v>830</v>
      </c>
      <c r="Z14" s="581">
        <v>830</v>
      </c>
      <c r="AA14" s="581">
        <v>830</v>
      </c>
      <c r="AB14" s="581">
        <v>830</v>
      </c>
      <c r="AC14" s="581">
        <v>830</v>
      </c>
      <c r="AD14" s="581">
        <f>AD31</f>
        <v>691.66666666666663</v>
      </c>
      <c r="AE14" s="582">
        <f>SUM(E14:AD14)</f>
        <v>20750.000000000004</v>
      </c>
    </row>
    <row r="15" spans="2:31" ht="30" customHeight="1" x14ac:dyDescent="0.15">
      <c r="B15" s="721"/>
      <c r="C15" s="718"/>
      <c r="D15" s="583" t="s">
        <v>195</v>
      </c>
      <c r="E15" s="580">
        <f t="shared" ref="E15:E17" si="1">E32</f>
        <v>41.166666666666664</v>
      </c>
      <c r="F15" s="581">
        <v>247</v>
      </c>
      <c r="G15" s="581">
        <v>247</v>
      </c>
      <c r="H15" s="581">
        <v>247</v>
      </c>
      <c r="I15" s="581">
        <v>247</v>
      </c>
      <c r="J15" s="581">
        <v>247</v>
      </c>
      <c r="K15" s="581">
        <v>247</v>
      </c>
      <c r="L15" s="581">
        <v>247</v>
      </c>
      <c r="M15" s="581">
        <v>247</v>
      </c>
      <c r="N15" s="581">
        <v>247</v>
      </c>
      <c r="O15" s="581">
        <v>247</v>
      </c>
      <c r="P15" s="581">
        <v>247</v>
      </c>
      <c r="Q15" s="581">
        <v>247</v>
      </c>
      <c r="R15" s="581">
        <v>247</v>
      </c>
      <c r="S15" s="581">
        <v>247</v>
      </c>
      <c r="T15" s="581">
        <v>247</v>
      </c>
      <c r="U15" s="581">
        <v>247</v>
      </c>
      <c r="V15" s="581">
        <v>247</v>
      </c>
      <c r="W15" s="581">
        <v>247</v>
      </c>
      <c r="X15" s="581">
        <v>247</v>
      </c>
      <c r="Y15" s="581">
        <v>247</v>
      </c>
      <c r="Z15" s="581">
        <v>247</v>
      </c>
      <c r="AA15" s="581">
        <v>247</v>
      </c>
      <c r="AB15" s="581">
        <v>247</v>
      </c>
      <c r="AC15" s="581">
        <v>247</v>
      </c>
      <c r="AD15" s="581">
        <f t="shared" ref="AD15:AD17" si="2">AD32</f>
        <v>205.83333333333334</v>
      </c>
      <c r="AE15" s="582">
        <f>SUM(E15:AD15)</f>
        <v>6175</v>
      </c>
    </row>
    <row r="16" spans="2:31" ht="30" customHeight="1" x14ac:dyDescent="0.15">
      <c r="B16" s="721"/>
      <c r="C16" s="718"/>
      <c r="D16" s="584" t="s">
        <v>197</v>
      </c>
      <c r="E16" s="580">
        <f t="shared" si="1"/>
        <v>104.83333333333333</v>
      </c>
      <c r="F16" s="581">
        <v>629</v>
      </c>
      <c r="G16" s="581">
        <v>629</v>
      </c>
      <c r="H16" s="581">
        <v>629</v>
      </c>
      <c r="I16" s="581">
        <v>629</v>
      </c>
      <c r="J16" s="581">
        <v>629</v>
      </c>
      <c r="K16" s="581">
        <v>629</v>
      </c>
      <c r="L16" s="581">
        <v>629</v>
      </c>
      <c r="M16" s="581">
        <v>629</v>
      </c>
      <c r="N16" s="581">
        <v>629</v>
      </c>
      <c r="O16" s="581">
        <v>629</v>
      </c>
      <c r="P16" s="581">
        <v>629</v>
      </c>
      <c r="Q16" s="581">
        <v>629</v>
      </c>
      <c r="R16" s="581">
        <v>629</v>
      </c>
      <c r="S16" s="581">
        <v>629</v>
      </c>
      <c r="T16" s="581">
        <v>629</v>
      </c>
      <c r="U16" s="581">
        <v>629</v>
      </c>
      <c r="V16" s="581">
        <v>629</v>
      </c>
      <c r="W16" s="581">
        <v>629</v>
      </c>
      <c r="X16" s="581">
        <v>629</v>
      </c>
      <c r="Y16" s="581">
        <v>629</v>
      </c>
      <c r="Z16" s="581">
        <v>629</v>
      </c>
      <c r="AA16" s="581">
        <v>629</v>
      </c>
      <c r="AB16" s="581">
        <v>629</v>
      </c>
      <c r="AC16" s="581">
        <v>629</v>
      </c>
      <c r="AD16" s="581">
        <f t="shared" si="2"/>
        <v>524.16666666666663</v>
      </c>
      <c r="AE16" s="582">
        <f>SUM(E16:AD16)</f>
        <v>15725</v>
      </c>
    </row>
    <row r="17" spans="2:33" ht="30" customHeight="1" x14ac:dyDescent="0.15">
      <c r="B17" s="721"/>
      <c r="C17" s="719"/>
      <c r="D17" s="584" t="s">
        <v>199</v>
      </c>
      <c r="E17" s="580">
        <f t="shared" si="1"/>
        <v>50.666666666666664</v>
      </c>
      <c r="F17" s="581">
        <v>304</v>
      </c>
      <c r="G17" s="581">
        <v>304</v>
      </c>
      <c r="H17" s="581">
        <v>304</v>
      </c>
      <c r="I17" s="581">
        <v>304</v>
      </c>
      <c r="J17" s="581">
        <v>304</v>
      </c>
      <c r="K17" s="581">
        <v>304</v>
      </c>
      <c r="L17" s="581">
        <v>304</v>
      </c>
      <c r="M17" s="581">
        <v>304</v>
      </c>
      <c r="N17" s="581">
        <v>304</v>
      </c>
      <c r="O17" s="581">
        <v>304</v>
      </c>
      <c r="P17" s="581">
        <v>304</v>
      </c>
      <c r="Q17" s="581">
        <v>304</v>
      </c>
      <c r="R17" s="581">
        <v>304</v>
      </c>
      <c r="S17" s="581">
        <v>304</v>
      </c>
      <c r="T17" s="581">
        <v>304</v>
      </c>
      <c r="U17" s="581">
        <v>304</v>
      </c>
      <c r="V17" s="581">
        <v>304</v>
      </c>
      <c r="W17" s="581">
        <v>304</v>
      </c>
      <c r="X17" s="581">
        <v>304</v>
      </c>
      <c r="Y17" s="581">
        <v>304</v>
      </c>
      <c r="Z17" s="581">
        <v>304</v>
      </c>
      <c r="AA17" s="581">
        <v>304</v>
      </c>
      <c r="AB17" s="581">
        <v>304</v>
      </c>
      <c r="AC17" s="581">
        <v>304</v>
      </c>
      <c r="AD17" s="581">
        <f t="shared" si="2"/>
        <v>253.33333333333334</v>
      </c>
      <c r="AE17" s="582">
        <f>SUM(E17:AD17)</f>
        <v>7600</v>
      </c>
    </row>
    <row r="18" spans="2:33" s="61" customFormat="1" ht="30" customHeight="1" x14ac:dyDescent="0.15">
      <c r="B18" s="721"/>
      <c r="C18" s="710" t="s">
        <v>66</v>
      </c>
      <c r="D18" s="575" t="s">
        <v>191</v>
      </c>
      <c r="E18" s="585">
        <f>E8*1000/E13</f>
        <v>0</v>
      </c>
      <c r="F18" s="586">
        <f t="shared" ref="F18:AE18" si="3">F8*1000/F13</f>
        <v>0</v>
      </c>
      <c r="G18" s="586">
        <f t="shared" si="3"/>
        <v>0</v>
      </c>
      <c r="H18" s="586">
        <f t="shared" si="3"/>
        <v>0</v>
      </c>
      <c r="I18" s="586">
        <f t="shared" si="3"/>
        <v>0</v>
      </c>
      <c r="J18" s="586">
        <f t="shared" si="3"/>
        <v>0</v>
      </c>
      <c r="K18" s="586">
        <f t="shared" si="3"/>
        <v>0</v>
      </c>
      <c r="L18" s="586">
        <f t="shared" si="3"/>
        <v>0</v>
      </c>
      <c r="M18" s="586">
        <f t="shared" si="3"/>
        <v>0</v>
      </c>
      <c r="N18" s="586">
        <f t="shared" si="3"/>
        <v>0</v>
      </c>
      <c r="O18" s="586">
        <f t="shared" si="3"/>
        <v>0</v>
      </c>
      <c r="P18" s="586">
        <f t="shared" si="3"/>
        <v>0</v>
      </c>
      <c r="Q18" s="586">
        <f t="shared" si="3"/>
        <v>0</v>
      </c>
      <c r="R18" s="586">
        <f t="shared" si="3"/>
        <v>0</v>
      </c>
      <c r="S18" s="586">
        <f t="shared" si="3"/>
        <v>0</v>
      </c>
      <c r="T18" s="586">
        <f t="shared" si="3"/>
        <v>0</v>
      </c>
      <c r="U18" s="586">
        <f t="shared" si="3"/>
        <v>0</v>
      </c>
      <c r="V18" s="586">
        <f t="shared" si="3"/>
        <v>0</v>
      </c>
      <c r="W18" s="586">
        <f t="shared" si="3"/>
        <v>0</v>
      </c>
      <c r="X18" s="586">
        <f t="shared" ref="X18:AC18" si="4">X8*1000/X13</f>
        <v>0</v>
      </c>
      <c r="Y18" s="586">
        <f t="shared" si="4"/>
        <v>0</v>
      </c>
      <c r="Z18" s="586">
        <f t="shared" si="4"/>
        <v>0</v>
      </c>
      <c r="AA18" s="586">
        <f t="shared" si="4"/>
        <v>0</v>
      </c>
      <c r="AB18" s="586">
        <f t="shared" si="4"/>
        <v>0</v>
      </c>
      <c r="AC18" s="586">
        <f t="shared" si="4"/>
        <v>0</v>
      </c>
      <c r="AD18" s="587">
        <f t="shared" si="3"/>
        <v>0</v>
      </c>
      <c r="AE18" s="588">
        <f t="shared" si="3"/>
        <v>0</v>
      </c>
      <c r="AF18" s="62"/>
      <c r="AG18" s="62"/>
    </row>
    <row r="19" spans="2:33" s="61" customFormat="1" ht="30" customHeight="1" x14ac:dyDescent="0.15">
      <c r="B19" s="722"/>
      <c r="C19" s="711"/>
      <c r="D19" s="589" t="s">
        <v>193</v>
      </c>
      <c r="E19" s="590">
        <f t="shared" ref="E19:AE19" si="5">E9*1000/E14</f>
        <v>0</v>
      </c>
      <c r="F19" s="591">
        <f t="shared" si="5"/>
        <v>0</v>
      </c>
      <c r="G19" s="591">
        <f t="shared" si="5"/>
        <v>0</v>
      </c>
      <c r="H19" s="591">
        <f t="shared" si="5"/>
        <v>0</v>
      </c>
      <c r="I19" s="591">
        <f t="shared" si="5"/>
        <v>0</v>
      </c>
      <c r="J19" s="591">
        <f t="shared" si="5"/>
        <v>0</v>
      </c>
      <c r="K19" s="591">
        <f t="shared" si="5"/>
        <v>0</v>
      </c>
      <c r="L19" s="591">
        <f t="shared" si="5"/>
        <v>0</v>
      </c>
      <c r="M19" s="591">
        <f t="shared" si="5"/>
        <v>0</v>
      </c>
      <c r="N19" s="591">
        <f t="shared" si="5"/>
        <v>0</v>
      </c>
      <c r="O19" s="591">
        <f t="shared" si="5"/>
        <v>0</v>
      </c>
      <c r="P19" s="591">
        <f t="shared" si="5"/>
        <v>0</v>
      </c>
      <c r="Q19" s="591">
        <f t="shared" si="5"/>
        <v>0</v>
      </c>
      <c r="R19" s="591">
        <f t="shared" si="5"/>
        <v>0</v>
      </c>
      <c r="S19" s="591">
        <f t="shared" si="5"/>
        <v>0</v>
      </c>
      <c r="T19" s="591">
        <f t="shared" si="5"/>
        <v>0</v>
      </c>
      <c r="U19" s="591">
        <f t="shared" si="5"/>
        <v>0</v>
      </c>
      <c r="V19" s="591">
        <f t="shared" si="5"/>
        <v>0</v>
      </c>
      <c r="W19" s="591">
        <f t="shared" si="5"/>
        <v>0</v>
      </c>
      <c r="X19" s="591">
        <f t="shared" ref="X19:AC19" si="6">X9*1000/X14</f>
        <v>0</v>
      </c>
      <c r="Y19" s="591">
        <f t="shared" si="6"/>
        <v>0</v>
      </c>
      <c r="Z19" s="591">
        <f t="shared" si="6"/>
        <v>0</v>
      </c>
      <c r="AA19" s="591">
        <f t="shared" si="6"/>
        <v>0</v>
      </c>
      <c r="AB19" s="591">
        <f t="shared" si="6"/>
        <v>0</v>
      </c>
      <c r="AC19" s="591">
        <f t="shared" si="6"/>
        <v>0</v>
      </c>
      <c r="AD19" s="592">
        <f t="shared" si="5"/>
        <v>0</v>
      </c>
      <c r="AE19" s="593">
        <f t="shared" si="5"/>
        <v>0</v>
      </c>
      <c r="AF19" s="62"/>
      <c r="AG19" s="62"/>
    </row>
    <row r="20" spans="2:33" s="61" customFormat="1" ht="30" customHeight="1" x14ac:dyDescent="0.15">
      <c r="B20" s="722"/>
      <c r="C20" s="711"/>
      <c r="D20" s="589" t="s">
        <v>195</v>
      </c>
      <c r="E20" s="590">
        <f t="shared" ref="E20:AE20" si="7">E10*1000/E15</f>
        <v>0</v>
      </c>
      <c r="F20" s="591">
        <f t="shared" si="7"/>
        <v>0</v>
      </c>
      <c r="G20" s="591">
        <f t="shared" si="7"/>
        <v>0</v>
      </c>
      <c r="H20" s="591">
        <f t="shared" si="7"/>
        <v>0</v>
      </c>
      <c r="I20" s="591">
        <f t="shared" si="7"/>
        <v>0</v>
      </c>
      <c r="J20" s="591">
        <f t="shared" si="7"/>
        <v>0</v>
      </c>
      <c r="K20" s="591">
        <f t="shared" si="7"/>
        <v>0</v>
      </c>
      <c r="L20" s="591">
        <f t="shared" si="7"/>
        <v>0</v>
      </c>
      <c r="M20" s="591">
        <f t="shared" si="7"/>
        <v>0</v>
      </c>
      <c r="N20" s="591">
        <f t="shared" si="7"/>
        <v>0</v>
      </c>
      <c r="O20" s="591">
        <f t="shared" si="7"/>
        <v>0</v>
      </c>
      <c r="P20" s="591">
        <f t="shared" si="7"/>
        <v>0</v>
      </c>
      <c r="Q20" s="591">
        <f t="shared" si="7"/>
        <v>0</v>
      </c>
      <c r="R20" s="591">
        <f t="shared" si="7"/>
        <v>0</v>
      </c>
      <c r="S20" s="591">
        <f t="shared" si="7"/>
        <v>0</v>
      </c>
      <c r="T20" s="591">
        <f t="shared" si="7"/>
        <v>0</v>
      </c>
      <c r="U20" s="591">
        <f t="shared" si="7"/>
        <v>0</v>
      </c>
      <c r="V20" s="591">
        <f t="shared" si="7"/>
        <v>0</v>
      </c>
      <c r="W20" s="591">
        <f t="shared" si="7"/>
        <v>0</v>
      </c>
      <c r="X20" s="591">
        <f t="shared" ref="X20:AC20" si="8">X10*1000/X15</f>
        <v>0</v>
      </c>
      <c r="Y20" s="591">
        <f t="shared" si="8"/>
        <v>0</v>
      </c>
      <c r="Z20" s="591">
        <f t="shared" si="8"/>
        <v>0</v>
      </c>
      <c r="AA20" s="591">
        <f t="shared" si="8"/>
        <v>0</v>
      </c>
      <c r="AB20" s="591">
        <f t="shared" si="8"/>
        <v>0</v>
      </c>
      <c r="AC20" s="591">
        <f t="shared" si="8"/>
        <v>0</v>
      </c>
      <c r="AD20" s="592">
        <f t="shared" si="7"/>
        <v>0</v>
      </c>
      <c r="AE20" s="593">
        <f t="shared" si="7"/>
        <v>0</v>
      </c>
      <c r="AF20" s="62"/>
      <c r="AG20" s="62"/>
    </row>
    <row r="21" spans="2:33" s="61" customFormat="1" ht="30" customHeight="1" x14ac:dyDescent="0.15">
      <c r="B21" s="722"/>
      <c r="C21" s="712"/>
      <c r="D21" s="594" t="s">
        <v>197</v>
      </c>
      <c r="E21" s="595">
        <f t="shared" ref="E21:AE21" si="9">E11*1000/E16</f>
        <v>0</v>
      </c>
      <c r="F21" s="596">
        <f t="shared" si="9"/>
        <v>0</v>
      </c>
      <c r="G21" s="596">
        <f t="shared" si="9"/>
        <v>0</v>
      </c>
      <c r="H21" s="596">
        <f t="shared" si="9"/>
        <v>0</v>
      </c>
      <c r="I21" s="596">
        <f t="shared" si="9"/>
        <v>0</v>
      </c>
      <c r="J21" s="596">
        <f t="shared" si="9"/>
        <v>0</v>
      </c>
      <c r="K21" s="596">
        <f t="shared" si="9"/>
        <v>0</v>
      </c>
      <c r="L21" s="596">
        <f t="shared" si="9"/>
        <v>0</v>
      </c>
      <c r="M21" s="596">
        <f t="shared" si="9"/>
        <v>0</v>
      </c>
      <c r="N21" s="596">
        <f t="shared" si="9"/>
        <v>0</v>
      </c>
      <c r="O21" s="596">
        <f t="shared" si="9"/>
        <v>0</v>
      </c>
      <c r="P21" s="596">
        <f t="shared" si="9"/>
        <v>0</v>
      </c>
      <c r="Q21" s="596">
        <f t="shared" si="9"/>
        <v>0</v>
      </c>
      <c r="R21" s="596">
        <f t="shared" si="9"/>
        <v>0</v>
      </c>
      <c r="S21" s="596">
        <f t="shared" si="9"/>
        <v>0</v>
      </c>
      <c r="T21" s="596">
        <f t="shared" si="9"/>
        <v>0</v>
      </c>
      <c r="U21" s="596">
        <f t="shared" si="9"/>
        <v>0</v>
      </c>
      <c r="V21" s="596">
        <f t="shared" si="9"/>
        <v>0</v>
      </c>
      <c r="W21" s="596">
        <f t="shared" si="9"/>
        <v>0</v>
      </c>
      <c r="X21" s="596">
        <f t="shared" ref="X21:AC21" si="10">X11*1000/X16</f>
        <v>0</v>
      </c>
      <c r="Y21" s="596">
        <f t="shared" si="10"/>
        <v>0</v>
      </c>
      <c r="Z21" s="596">
        <f t="shared" si="10"/>
        <v>0</v>
      </c>
      <c r="AA21" s="596">
        <f t="shared" si="10"/>
        <v>0</v>
      </c>
      <c r="AB21" s="596">
        <f t="shared" si="10"/>
        <v>0</v>
      </c>
      <c r="AC21" s="596">
        <f t="shared" si="10"/>
        <v>0</v>
      </c>
      <c r="AD21" s="597">
        <f t="shared" si="9"/>
        <v>0</v>
      </c>
      <c r="AE21" s="598">
        <f t="shared" si="9"/>
        <v>0</v>
      </c>
      <c r="AF21" s="62"/>
      <c r="AG21" s="62"/>
    </row>
    <row r="22" spans="2:33" s="61" customFormat="1" ht="30" customHeight="1" x14ac:dyDescent="0.15">
      <c r="B22" s="722"/>
      <c r="C22" s="713"/>
      <c r="D22" s="599" t="s">
        <v>199</v>
      </c>
      <c r="E22" s="600">
        <f t="shared" ref="E22:AE22" si="11">E12*1000/E17</f>
        <v>0</v>
      </c>
      <c r="F22" s="601">
        <f t="shared" si="11"/>
        <v>0</v>
      </c>
      <c r="G22" s="601">
        <f t="shared" si="11"/>
        <v>0</v>
      </c>
      <c r="H22" s="601">
        <f t="shared" si="11"/>
        <v>0</v>
      </c>
      <c r="I22" s="601">
        <f t="shared" si="11"/>
        <v>0</v>
      </c>
      <c r="J22" s="601">
        <f t="shared" si="11"/>
        <v>0</v>
      </c>
      <c r="K22" s="601">
        <f t="shared" si="11"/>
        <v>0</v>
      </c>
      <c r="L22" s="601">
        <f t="shared" si="11"/>
        <v>0</v>
      </c>
      <c r="M22" s="601">
        <f t="shared" si="11"/>
        <v>0</v>
      </c>
      <c r="N22" s="601">
        <f t="shared" si="11"/>
        <v>0</v>
      </c>
      <c r="O22" s="601">
        <f t="shared" si="11"/>
        <v>0</v>
      </c>
      <c r="P22" s="601">
        <f t="shared" si="11"/>
        <v>0</v>
      </c>
      <c r="Q22" s="601">
        <f t="shared" si="11"/>
        <v>0</v>
      </c>
      <c r="R22" s="601">
        <f t="shared" si="11"/>
        <v>0</v>
      </c>
      <c r="S22" s="601">
        <f t="shared" si="11"/>
        <v>0</v>
      </c>
      <c r="T22" s="601">
        <f t="shared" si="11"/>
        <v>0</v>
      </c>
      <c r="U22" s="601">
        <f t="shared" si="11"/>
        <v>0</v>
      </c>
      <c r="V22" s="601">
        <f t="shared" si="11"/>
        <v>0</v>
      </c>
      <c r="W22" s="601">
        <f t="shared" si="11"/>
        <v>0</v>
      </c>
      <c r="X22" s="601">
        <f t="shared" ref="X22:AC22" si="12">X12*1000/X17</f>
        <v>0</v>
      </c>
      <c r="Y22" s="601">
        <f t="shared" si="12"/>
        <v>0</v>
      </c>
      <c r="Z22" s="601">
        <f t="shared" si="12"/>
        <v>0</v>
      </c>
      <c r="AA22" s="601">
        <f t="shared" si="12"/>
        <v>0</v>
      </c>
      <c r="AB22" s="601">
        <f t="shared" si="12"/>
        <v>0</v>
      </c>
      <c r="AC22" s="601">
        <f t="shared" si="12"/>
        <v>0</v>
      </c>
      <c r="AD22" s="602">
        <f t="shared" si="11"/>
        <v>0</v>
      </c>
      <c r="AE22" s="603">
        <f t="shared" si="11"/>
        <v>0</v>
      </c>
      <c r="AF22" s="62"/>
      <c r="AG22" s="62"/>
    </row>
    <row r="23" spans="2:33" s="61" customFormat="1" ht="40.35" customHeight="1" x14ac:dyDescent="0.15">
      <c r="B23" s="723"/>
      <c r="C23" s="716" t="s">
        <v>190</v>
      </c>
      <c r="D23" s="716"/>
      <c r="E23" s="604">
        <f t="shared" ref="E23:AE23" si="13">SUM(E8:E12)</f>
        <v>0</v>
      </c>
      <c r="F23" s="605">
        <f t="shared" si="13"/>
        <v>0</v>
      </c>
      <c r="G23" s="605">
        <f t="shared" si="13"/>
        <v>0</v>
      </c>
      <c r="H23" s="605">
        <f t="shared" si="13"/>
        <v>0</v>
      </c>
      <c r="I23" s="605">
        <f t="shared" si="13"/>
        <v>0</v>
      </c>
      <c r="J23" s="605">
        <f t="shared" si="13"/>
        <v>0</v>
      </c>
      <c r="K23" s="605">
        <f t="shared" si="13"/>
        <v>0</v>
      </c>
      <c r="L23" s="605">
        <f t="shared" si="13"/>
        <v>0</v>
      </c>
      <c r="M23" s="605">
        <f t="shared" si="13"/>
        <v>0</v>
      </c>
      <c r="N23" s="605">
        <f t="shared" si="13"/>
        <v>0</v>
      </c>
      <c r="O23" s="605">
        <f t="shared" si="13"/>
        <v>0</v>
      </c>
      <c r="P23" s="605">
        <f t="shared" si="13"/>
        <v>0</v>
      </c>
      <c r="Q23" s="605">
        <f t="shared" si="13"/>
        <v>0</v>
      </c>
      <c r="R23" s="605">
        <f t="shared" si="13"/>
        <v>0</v>
      </c>
      <c r="S23" s="605">
        <f t="shared" si="13"/>
        <v>0</v>
      </c>
      <c r="T23" s="605">
        <f t="shared" si="13"/>
        <v>0</v>
      </c>
      <c r="U23" s="605">
        <f t="shared" si="13"/>
        <v>0</v>
      </c>
      <c r="V23" s="605">
        <f t="shared" si="13"/>
        <v>0</v>
      </c>
      <c r="W23" s="605">
        <f t="shared" si="13"/>
        <v>0</v>
      </c>
      <c r="X23" s="605">
        <f t="shared" ref="X23:AC23" si="14">SUM(X8:X12)</f>
        <v>0</v>
      </c>
      <c r="Y23" s="605">
        <f t="shared" si="14"/>
        <v>0</v>
      </c>
      <c r="Z23" s="605">
        <f t="shared" si="14"/>
        <v>0</v>
      </c>
      <c r="AA23" s="605">
        <f t="shared" si="14"/>
        <v>0</v>
      </c>
      <c r="AB23" s="605">
        <f t="shared" si="14"/>
        <v>0</v>
      </c>
      <c r="AC23" s="605">
        <f t="shared" si="14"/>
        <v>0</v>
      </c>
      <c r="AD23" s="606">
        <f t="shared" si="13"/>
        <v>0</v>
      </c>
      <c r="AE23" s="607">
        <f t="shared" si="13"/>
        <v>0</v>
      </c>
      <c r="AF23" s="62"/>
      <c r="AG23" s="62"/>
    </row>
    <row r="24" spans="2:33" ht="40.35" customHeight="1" x14ac:dyDescent="0.15">
      <c r="B24" s="706" t="s">
        <v>65</v>
      </c>
      <c r="C24" s="707"/>
      <c r="D24" s="707"/>
      <c r="E24" s="608">
        <f t="shared" ref="E24:AE24" si="15">E7+E23</f>
        <v>0</v>
      </c>
      <c r="F24" s="609">
        <f t="shared" si="15"/>
        <v>0</v>
      </c>
      <c r="G24" s="609">
        <f t="shared" si="15"/>
        <v>0</v>
      </c>
      <c r="H24" s="609">
        <f t="shared" si="15"/>
        <v>0</v>
      </c>
      <c r="I24" s="609">
        <f t="shared" si="15"/>
        <v>0</v>
      </c>
      <c r="J24" s="609">
        <f t="shared" si="15"/>
        <v>0</v>
      </c>
      <c r="K24" s="609">
        <f t="shared" si="15"/>
        <v>0</v>
      </c>
      <c r="L24" s="609">
        <f t="shared" si="15"/>
        <v>0</v>
      </c>
      <c r="M24" s="609">
        <f t="shared" si="15"/>
        <v>0</v>
      </c>
      <c r="N24" s="609">
        <f t="shared" si="15"/>
        <v>0</v>
      </c>
      <c r="O24" s="609">
        <f t="shared" si="15"/>
        <v>0</v>
      </c>
      <c r="P24" s="609">
        <f t="shared" si="15"/>
        <v>0</v>
      </c>
      <c r="Q24" s="609">
        <f t="shared" si="15"/>
        <v>0</v>
      </c>
      <c r="R24" s="609">
        <f t="shared" si="15"/>
        <v>0</v>
      </c>
      <c r="S24" s="609">
        <f t="shared" si="15"/>
        <v>0</v>
      </c>
      <c r="T24" s="609">
        <f t="shared" si="15"/>
        <v>0</v>
      </c>
      <c r="U24" s="609">
        <f t="shared" si="15"/>
        <v>0</v>
      </c>
      <c r="V24" s="609">
        <f t="shared" si="15"/>
        <v>0</v>
      </c>
      <c r="W24" s="609">
        <f t="shared" si="15"/>
        <v>0</v>
      </c>
      <c r="X24" s="609">
        <f t="shared" ref="X24:AC24" si="16">X7+X23</f>
        <v>0</v>
      </c>
      <c r="Y24" s="609">
        <f t="shared" si="16"/>
        <v>0</v>
      </c>
      <c r="Z24" s="609">
        <f t="shared" si="16"/>
        <v>0</v>
      </c>
      <c r="AA24" s="609">
        <f t="shared" si="16"/>
        <v>0</v>
      </c>
      <c r="AB24" s="609">
        <f t="shared" si="16"/>
        <v>0</v>
      </c>
      <c r="AC24" s="609">
        <f t="shared" si="16"/>
        <v>0</v>
      </c>
      <c r="AD24" s="610">
        <f t="shared" si="15"/>
        <v>0</v>
      </c>
      <c r="AE24" s="611">
        <f t="shared" si="15"/>
        <v>0</v>
      </c>
      <c r="AF24" s="59"/>
      <c r="AG24" s="59"/>
    </row>
    <row r="25" spans="2:33" ht="15.95" customHeight="1" x14ac:dyDescent="0.15">
      <c r="B25" s="201" t="s">
        <v>223</v>
      </c>
      <c r="C25" s="436"/>
      <c r="D25" s="436"/>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59"/>
      <c r="AG25" s="59"/>
    </row>
    <row r="26" spans="2:33" ht="15.95" customHeight="1" x14ac:dyDescent="0.15">
      <c r="B26" s="201" t="s">
        <v>224</v>
      </c>
      <c r="C26" s="280"/>
      <c r="D26" s="280"/>
      <c r="E26" s="613"/>
      <c r="F26" s="613"/>
      <c r="G26" s="613"/>
      <c r="H26" s="613"/>
      <c r="I26" s="613"/>
      <c r="J26" s="613"/>
      <c r="K26" s="613"/>
      <c r="L26" s="613"/>
      <c r="M26" s="613"/>
      <c r="N26" s="613"/>
      <c r="O26" s="613"/>
      <c r="P26" s="613"/>
      <c r="Q26" s="613"/>
      <c r="R26" s="613"/>
      <c r="S26" s="613"/>
      <c r="T26" s="613"/>
      <c r="U26" s="613"/>
      <c r="V26" s="613"/>
      <c r="W26" s="613"/>
      <c r="X26" s="613"/>
      <c r="Y26" s="613"/>
      <c r="Z26" s="613"/>
      <c r="AA26" s="613"/>
      <c r="AB26" s="613"/>
      <c r="AC26" s="613"/>
      <c r="AD26" s="613"/>
      <c r="AE26" s="613"/>
    </row>
    <row r="27" spans="2:33" ht="15.95" customHeight="1" x14ac:dyDescent="0.15">
      <c r="B27" s="201" t="s">
        <v>225</v>
      </c>
      <c r="C27" s="280"/>
      <c r="D27" s="280"/>
      <c r="E27" s="613"/>
      <c r="F27" s="613"/>
      <c r="G27" s="613"/>
      <c r="H27" s="613"/>
      <c r="I27" s="613"/>
      <c r="J27" s="613"/>
      <c r="K27" s="613"/>
      <c r="L27" s="613"/>
      <c r="M27" s="613"/>
      <c r="N27" s="613"/>
      <c r="O27" s="613"/>
      <c r="P27" s="613"/>
      <c r="Q27" s="613"/>
      <c r="R27" s="613"/>
      <c r="S27" s="613"/>
      <c r="T27" s="613"/>
      <c r="U27" s="613"/>
      <c r="V27" s="613"/>
      <c r="W27" s="613"/>
      <c r="X27" s="613"/>
      <c r="Y27" s="613"/>
      <c r="Z27" s="613"/>
      <c r="AA27" s="613"/>
      <c r="AB27" s="613"/>
      <c r="AC27" s="613"/>
      <c r="AD27" s="613"/>
      <c r="AE27" s="613"/>
    </row>
    <row r="28" spans="2:33" ht="15.95" customHeight="1" x14ac:dyDescent="0.15"/>
    <row r="29" spans="2:33" ht="15.95" customHeight="1" x14ac:dyDescent="0.15"/>
    <row r="30" spans="2:33" ht="15.95" customHeight="1" x14ac:dyDescent="0.15">
      <c r="D30" s="206">
        <v>2845</v>
      </c>
      <c r="E30" s="207">
        <f>D30*2/12</f>
        <v>474.16666666666669</v>
      </c>
      <c r="AD30" s="207">
        <f>D30*10/12</f>
        <v>2370.8333333333335</v>
      </c>
    </row>
    <row r="31" spans="2:33" x14ac:dyDescent="0.15">
      <c r="D31" s="206">
        <v>830</v>
      </c>
      <c r="E31" s="207">
        <f t="shared" ref="E31:E34" si="17">D31*2/12</f>
        <v>138.33333333333334</v>
      </c>
      <c r="AD31" s="207">
        <f t="shared" ref="AD31:AD34" si="18">D31*10/12</f>
        <v>691.66666666666663</v>
      </c>
    </row>
    <row r="32" spans="2:33" x14ac:dyDescent="0.15">
      <c r="D32" s="206">
        <v>247</v>
      </c>
      <c r="E32" s="207">
        <f t="shared" si="17"/>
        <v>41.166666666666664</v>
      </c>
      <c r="AD32" s="207">
        <f t="shared" si="18"/>
        <v>205.83333333333334</v>
      </c>
    </row>
    <row r="33" spans="4:30" x14ac:dyDescent="0.15">
      <c r="D33" s="206">
        <v>629</v>
      </c>
      <c r="E33" s="207">
        <f t="shared" si="17"/>
        <v>104.83333333333333</v>
      </c>
      <c r="AD33" s="207">
        <f t="shared" si="18"/>
        <v>524.16666666666663</v>
      </c>
    </row>
    <row r="34" spans="4:30" x14ac:dyDescent="0.15">
      <c r="D34" s="206">
        <v>304</v>
      </c>
      <c r="E34" s="207">
        <f t="shared" si="17"/>
        <v>50.666666666666664</v>
      </c>
      <c r="AD34" s="207">
        <f t="shared" si="18"/>
        <v>253.33333333333334</v>
      </c>
    </row>
    <row r="35" spans="4:30" x14ac:dyDescent="0.15">
      <c r="E35" s="9"/>
    </row>
  </sheetData>
  <protectedRanges>
    <protectedRange sqref="E4:AD6" name="範囲1"/>
  </protectedRanges>
  <mergeCells count="17">
    <mergeCell ref="B1:AE1"/>
    <mergeCell ref="B4:B7"/>
    <mergeCell ref="C4:D4"/>
    <mergeCell ref="C5:D5"/>
    <mergeCell ref="C6:D6"/>
    <mergeCell ref="C7:D7"/>
    <mergeCell ref="B3:D3"/>
    <mergeCell ref="B24:D24"/>
    <mergeCell ref="C8:D8"/>
    <mergeCell ref="C18:C22"/>
    <mergeCell ref="C9:D9"/>
    <mergeCell ref="C10:D10"/>
    <mergeCell ref="C23:D23"/>
    <mergeCell ref="C13:C17"/>
    <mergeCell ref="C11:D11"/>
    <mergeCell ref="C12:D12"/>
    <mergeCell ref="B8:B23"/>
  </mergeCells>
  <phoneticPr fontId="2"/>
  <printOptions horizontalCentered="1"/>
  <pageMargins left="0.31496062992125984" right="0.31496062992125984" top="0.98425196850393704" bottom="0.39370078740157483" header="0.51181102362204722" footer="0.23622047244094491"/>
  <pageSetup paperSize="8" scale="57" fitToHeight="0" orientation="landscape" r:id="rId1"/>
  <headerFooter alignWithMargins="0">
    <oddHeader>&amp;R（仮称）新ごみ処理施設整備・運営事業（マテリアルリサイクル推進施設）に係る提案書類(&amp;A)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K9"/>
  <sheetViews>
    <sheetView showGridLines="0" view="pageBreakPreview" zoomScaleNormal="85" zoomScaleSheetLayoutView="100" workbookViewId="0">
      <selection activeCell="E4" sqref="E4"/>
    </sheetView>
  </sheetViews>
  <sheetFormatPr defaultColWidth="9" defaultRowHeight="14.25" x14ac:dyDescent="0.15"/>
  <cols>
    <col min="1" max="1" width="3.625" style="57" customWidth="1"/>
    <col min="2" max="2" width="5" style="57" customWidth="1"/>
    <col min="3" max="3" width="27.625" style="57" customWidth="1"/>
    <col min="4" max="4" width="14.125" style="57" customWidth="1"/>
    <col min="5" max="9" width="12.625" style="57" customWidth="1"/>
    <col min="10" max="10" width="9.625" style="57" customWidth="1"/>
    <col min="11" max="11" width="15.625" style="57" customWidth="1"/>
    <col min="12" max="16384" width="9" style="57"/>
  </cols>
  <sheetData>
    <row r="1" spans="2:11" ht="60" customHeight="1" x14ac:dyDescent="0.15">
      <c r="B1" s="742" t="s">
        <v>386</v>
      </c>
      <c r="C1" s="742"/>
      <c r="D1" s="742"/>
      <c r="E1" s="742"/>
      <c r="F1" s="742"/>
      <c r="G1" s="742"/>
      <c r="H1" s="742"/>
      <c r="I1" s="742"/>
      <c r="J1" s="742"/>
      <c r="K1" s="742"/>
    </row>
    <row r="2" spans="2:11" ht="40.35" customHeight="1" x14ac:dyDescent="0.15">
      <c r="B2" s="737" t="s">
        <v>82</v>
      </c>
      <c r="C2" s="738"/>
      <c r="D2" s="738"/>
      <c r="E2" s="738"/>
      <c r="F2" s="738"/>
      <c r="G2" s="738"/>
      <c r="H2" s="738"/>
      <c r="I2" s="738"/>
      <c r="J2" s="738"/>
      <c r="K2" s="739"/>
    </row>
    <row r="3" spans="2:11" ht="40.35" customHeight="1" x14ac:dyDescent="0.15">
      <c r="B3" s="746" t="s">
        <v>81</v>
      </c>
      <c r="C3" s="750" t="s">
        <v>80</v>
      </c>
      <c r="D3" s="751"/>
      <c r="E3" s="752" t="s">
        <v>79</v>
      </c>
      <c r="F3" s="753"/>
      <c r="G3" s="753"/>
      <c r="H3" s="753"/>
      <c r="I3" s="754"/>
      <c r="J3" s="748" t="s">
        <v>78</v>
      </c>
      <c r="K3" s="740" t="s">
        <v>77</v>
      </c>
    </row>
    <row r="4" spans="2:11" ht="50.1" customHeight="1" thickBot="1" x14ac:dyDescent="0.2">
      <c r="B4" s="747"/>
      <c r="C4" s="90" t="s">
        <v>76</v>
      </c>
      <c r="D4" s="89" t="s">
        <v>201</v>
      </c>
      <c r="E4" s="541" t="s">
        <v>325</v>
      </c>
      <c r="F4" s="543" t="s">
        <v>326</v>
      </c>
      <c r="G4" s="542" t="s">
        <v>327</v>
      </c>
      <c r="H4" s="544" t="s">
        <v>328</v>
      </c>
      <c r="I4" s="88" t="s">
        <v>75</v>
      </c>
      <c r="J4" s="749"/>
      <c r="K4" s="741"/>
    </row>
    <row r="5" spans="2:11" ht="69.95" customHeight="1" thickTop="1" x14ac:dyDescent="0.15">
      <c r="B5" s="87">
        <v>1</v>
      </c>
      <c r="C5" s="86" t="s">
        <v>74</v>
      </c>
      <c r="D5" s="85"/>
      <c r="E5" s="84"/>
      <c r="F5" s="83"/>
      <c r="G5" s="83"/>
      <c r="H5" s="82"/>
      <c r="I5" s="81">
        <f>SUM(E5:H5)</f>
        <v>0</v>
      </c>
      <c r="J5" s="80"/>
      <c r="K5" s="79"/>
    </row>
    <row r="6" spans="2:11" ht="69.95" customHeight="1" x14ac:dyDescent="0.15">
      <c r="B6" s="78">
        <v>2</v>
      </c>
      <c r="C6" s="77" t="s">
        <v>73</v>
      </c>
      <c r="D6" s="76"/>
      <c r="E6" s="75"/>
      <c r="F6" s="74"/>
      <c r="G6" s="74"/>
      <c r="H6" s="73"/>
      <c r="I6" s="72">
        <f>SUM(E6:H6)</f>
        <v>0</v>
      </c>
      <c r="J6" s="71"/>
      <c r="K6" s="70"/>
    </row>
    <row r="7" spans="2:11" ht="50.1" customHeight="1" x14ac:dyDescent="0.15">
      <c r="B7" s="743" t="s">
        <v>72</v>
      </c>
      <c r="C7" s="744"/>
      <c r="D7" s="745"/>
      <c r="E7" s="69">
        <f>SUM(E5:E6)</f>
        <v>0</v>
      </c>
      <c r="F7" s="68">
        <f>SUM(F5:F6)</f>
        <v>0</v>
      </c>
      <c r="G7" s="68">
        <f>SUM(G5:G6)</f>
        <v>0</v>
      </c>
      <c r="H7" s="67">
        <f>SUM(H5:H6)</f>
        <v>0</v>
      </c>
      <c r="I7" s="66">
        <f>SUM(I5:I6)</f>
        <v>0</v>
      </c>
      <c r="J7" s="65"/>
      <c r="K7" s="64"/>
    </row>
    <row r="8" spans="2:11" x14ac:dyDescent="0.15">
      <c r="B8" s="63" t="s">
        <v>71</v>
      </c>
    </row>
    <row r="9" spans="2:11" x14ac:dyDescent="0.15">
      <c r="C9" s="63"/>
    </row>
  </sheetData>
  <mergeCells count="8">
    <mergeCell ref="B2:K2"/>
    <mergeCell ref="K3:K4"/>
    <mergeCell ref="B1:K1"/>
    <mergeCell ref="B7:D7"/>
    <mergeCell ref="B3:B4"/>
    <mergeCell ref="J3:J4"/>
    <mergeCell ref="C3:D3"/>
    <mergeCell ref="E3:I3"/>
  </mergeCells>
  <phoneticPr fontId="2"/>
  <printOptions horizontalCentered="1"/>
  <pageMargins left="0.59055118110236227" right="0.59055118110236227" top="1.1811023622047245" bottom="0.59055118110236227" header="0.51181102362204722" footer="0.31496062992125984"/>
  <pageSetup paperSize="9" scale="68" fitToHeight="0" orientation="portrait" r:id="rId1"/>
  <headerFooter alignWithMargins="0">
    <oddHeader>&amp;R（仮称）新ごみ処理施設整備・運営事業（マテリアルリサイクル推進施設）に係る提案書類(&amp;A)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11"/>
  <sheetViews>
    <sheetView showGridLines="0" view="pageBreakPreview" zoomScaleNormal="100" zoomScaleSheetLayoutView="100" workbookViewId="0">
      <selection activeCell="C4" sqref="C4:F4"/>
    </sheetView>
  </sheetViews>
  <sheetFormatPr defaultColWidth="9" defaultRowHeight="14.25" x14ac:dyDescent="0.15"/>
  <cols>
    <col min="1" max="1" width="2.625" style="91" customWidth="1"/>
    <col min="2" max="2" width="33.625" style="91" customWidth="1"/>
    <col min="3" max="6" width="12.625" style="91" customWidth="1"/>
    <col min="7" max="7" width="16.625" style="91" customWidth="1"/>
    <col min="8" max="16384" width="9" style="91"/>
  </cols>
  <sheetData>
    <row r="1" spans="2:7" ht="30" customHeight="1" x14ac:dyDescent="0.15">
      <c r="B1" s="762" t="s">
        <v>88</v>
      </c>
      <c r="C1" s="762"/>
      <c r="D1" s="762"/>
      <c r="E1" s="762"/>
      <c r="F1" s="762"/>
      <c r="G1" s="762"/>
    </row>
    <row r="2" spans="2:7" ht="20.25" customHeight="1" x14ac:dyDescent="0.15">
      <c r="F2" s="107"/>
      <c r="G2" s="106" t="s">
        <v>87</v>
      </c>
    </row>
    <row r="3" spans="2:7" s="105" customFormat="1" ht="24.75" customHeight="1" x14ac:dyDescent="0.15">
      <c r="B3" s="755" t="s">
        <v>86</v>
      </c>
      <c r="C3" s="757" t="s">
        <v>85</v>
      </c>
      <c r="D3" s="758"/>
      <c r="E3" s="758"/>
      <c r="F3" s="759"/>
      <c r="G3" s="760" t="s">
        <v>84</v>
      </c>
    </row>
    <row r="4" spans="2:7" ht="38.25" customHeight="1" thickBot="1" x14ac:dyDescent="0.2">
      <c r="B4" s="756"/>
      <c r="C4" s="541" t="s">
        <v>325</v>
      </c>
      <c r="D4" s="542" t="s">
        <v>326</v>
      </c>
      <c r="E4" s="543" t="s">
        <v>327</v>
      </c>
      <c r="F4" s="542" t="s">
        <v>328</v>
      </c>
      <c r="G4" s="761"/>
    </row>
    <row r="5" spans="2:7" ht="25.5" customHeight="1" thickTop="1" x14ac:dyDescent="0.15">
      <c r="B5" s="104"/>
      <c r="C5" s="103"/>
      <c r="D5" s="102"/>
      <c r="E5" s="102"/>
      <c r="F5" s="101"/>
      <c r="G5" s="17">
        <f>SUM(C5:F5)</f>
        <v>0</v>
      </c>
    </row>
    <row r="6" spans="2:7" ht="25.5" customHeight="1" x14ac:dyDescent="0.15">
      <c r="B6" s="104"/>
      <c r="C6" s="103"/>
      <c r="D6" s="102"/>
      <c r="E6" s="102"/>
      <c r="F6" s="101"/>
      <c r="G6" s="16">
        <f>SUM(C6:F6)</f>
        <v>0</v>
      </c>
    </row>
    <row r="7" spans="2:7" ht="25.5" customHeight="1" x14ac:dyDescent="0.15">
      <c r="B7" s="104"/>
      <c r="C7" s="103"/>
      <c r="D7" s="102"/>
      <c r="E7" s="102"/>
      <c r="F7" s="101"/>
      <c r="G7" s="16">
        <f>SUM(C7:F7)</f>
        <v>0</v>
      </c>
    </row>
    <row r="8" spans="2:7" ht="25.5" customHeight="1" x14ac:dyDescent="0.15">
      <c r="B8" s="104"/>
      <c r="C8" s="103"/>
      <c r="D8" s="102"/>
      <c r="E8" s="102"/>
      <c r="F8" s="101"/>
      <c r="G8" s="16">
        <f>SUM(C8:F8)</f>
        <v>0</v>
      </c>
    </row>
    <row r="9" spans="2:7" ht="25.5" customHeight="1" x14ac:dyDescent="0.15">
      <c r="B9" s="104"/>
      <c r="C9" s="103"/>
      <c r="D9" s="102"/>
      <c r="E9" s="102"/>
      <c r="F9" s="101"/>
      <c r="G9" s="16">
        <f>SUM(C9:F9)</f>
        <v>0</v>
      </c>
    </row>
    <row r="10" spans="2:7" ht="25.5" customHeight="1" x14ac:dyDescent="0.15">
      <c r="B10" s="100" t="s">
        <v>83</v>
      </c>
      <c r="C10" s="99">
        <f>SUM(C5:C9)</f>
        <v>0</v>
      </c>
      <c r="D10" s="98">
        <f>SUM(D5:D9)</f>
        <v>0</v>
      </c>
      <c r="E10" s="98">
        <f>SUM(E5:E9)</f>
        <v>0</v>
      </c>
      <c r="F10" s="97">
        <f>SUM(F5:F9)</f>
        <v>0</v>
      </c>
      <c r="G10" s="96">
        <f>SUM(G5:G9)</f>
        <v>0</v>
      </c>
    </row>
    <row r="11" spans="2:7" ht="14.1" customHeight="1" x14ac:dyDescent="0.15">
      <c r="B11" s="94" t="s">
        <v>71</v>
      </c>
      <c r="C11" s="95"/>
      <c r="D11" s="93"/>
      <c r="E11" s="92"/>
      <c r="F11" s="92"/>
      <c r="G11" s="95"/>
    </row>
  </sheetData>
  <protectedRanges>
    <protectedRange sqref="B5:F9" name="範囲1"/>
  </protectedRanges>
  <mergeCells count="4">
    <mergeCell ref="B3:B4"/>
    <mergeCell ref="C3:F3"/>
    <mergeCell ref="G3:G4"/>
    <mergeCell ref="B1:G1"/>
  </mergeCells>
  <phoneticPr fontId="2"/>
  <printOptions horizontalCentered="1"/>
  <pageMargins left="0.70866141732283472" right="0.70866141732283472" top="1.3779527559055118" bottom="0.59055118110236227" header="0.51181102362204722" footer="0.31496062992125984"/>
  <pageSetup paperSize="9" scale="88" fitToHeight="0" orientation="portrait" r:id="rId1"/>
  <headerFooter>
    <oddHeader>&amp;R（仮称）新ごみ処理施設整備・運営事業（マテリアルリサイクル推進施設）に係る提案書類(&amp;A)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57"/>
  <sheetViews>
    <sheetView showGridLines="0" view="pageBreakPreview" zoomScaleNormal="85" zoomScaleSheetLayoutView="100" zoomScalePageLayoutView="85" workbookViewId="0">
      <selection activeCell="D27" sqref="D27:D28"/>
    </sheetView>
  </sheetViews>
  <sheetFormatPr defaultColWidth="9" defaultRowHeight="30" customHeight="1" x14ac:dyDescent="0.15"/>
  <cols>
    <col min="1" max="1" width="2.625" style="108" customWidth="1"/>
    <col min="2" max="2" width="3.5" style="109" customWidth="1"/>
    <col min="3" max="3" width="20.5" style="109" customWidth="1"/>
    <col min="4" max="4" width="12.625" style="109" customWidth="1"/>
    <col min="5" max="5" width="5" style="109" customWidth="1"/>
    <col min="6" max="31" width="7.625" style="108" customWidth="1"/>
    <col min="32" max="32" width="10.125" style="108" customWidth="1"/>
    <col min="33" max="16384" width="9" style="108"/>
  </cols>
  <sheetData>
    <row r="1" spans="1:32" s="136" customFormat="1" ht="21" customHeight="1" x14ac:dyDescent="0.15">
      <c r="B1" s="788" t="s">
        <v>134</v>
      </c>
      <c r="C1" s="788"/>
      <c r="D1" s="788"/>
      <c r="E1" s="788"/>
      <c r="F1" s="788"/>
      <c r="G1" s="788"/>
      <c r="H1" s="788"/>
      <c r="I1" s="788"/>
      <c r="J1" s="788"/>
      <c r="K1" s="788"/>
      <c r="L1" s="788"/>
      <c r="M1" s="788"/>
      <c r="N1" s="788"/>
      <c r="O1" s="788"/>
      <c r="P1" s="788"/>
      <c r="Q1" s="788"/>
      <c r="R1" s="788"/>
      <c r="S1" s="788"/>
      <c r="T1" s="788"/>
      <c r="U1" s="788"/>
      <c r="V1" s="788"/>
      <c r="W1" s="788"/>
      <c r="X1" s="788"/>
      <c r="Y1" s="788"/>
      <c r="Z1" s="788"/>
      <c r="AA1" s="788"/>
      <c r="AB1" s="788"/>
      <c r="AC1" s="788"/>
      <c r="AD1" s="788"/>
      <c r="AE1" s="788"/>
      <c r="AF1" s="788"/>
    </row>
    <row r="2" spans="1:32" s="136" customFormat="1" ht="17.25" customHeight="1" x14ac:dyDescent="0.15">
      <c r="A2" s="137"/>
      <c r="B2" s="370"/>
      <c r="C2" s="371"/>
      <c r="D2" s="371"/>
      <c r="E2" s="371"/>
      <c r="F2" s="371"/>
      <c r="G2" s="371"/>
      <c r="H2" s="371"/>
      <c r="I2" s="371"/>
      <c r="J2" s="371"/>
      <c r="K2" s="371"/>
      <c r="L2" s="371"/>
      <c r="M2" s="371"/>
      <c r="N2" s="371"/>
      <c r="O2" s="371"/>
      <c r="P2" s="371"/>
      <c r="Q2" s="371"/>
      <c r="R2" s="371"/>
      <c r="S2" s="371"/>
      <c r="T2" s="371"/>
      <c r="U2" s="371"/>
      <c r="V2" s="371"/>
      <c r="W2" s="371"/>
      <c r="X2" s="518"/>
      <c r="Y2" s="518"/>
      <c r="Z2" s="518"/>
      <c r="AA2" s="518"/>
      <c r="AB2" s="518"/>
      <c r="AC2" s="518"/>
      <c r="AD2" s="518"/>
      <c r="AE2" s="518"/>
      <c r="AF2" s="372" t="s">
        <v>105</v>
      </c>
    </row>
    <row r="3" spans="1:32" ht="15.95" customHeight="1" x14ac:dyDescent="0.15">
      <c r="B3" s="789" t="s">
        <v>104</v>
      </c>
      <c r="C3" s="790"/>
      <c r="D3" s="793" t="s">
        <v>103</v>
      </c>
      <c r="E3" s="795" t="s">
        <v>102</v>
      </c>
      <c r="F3" s="796"/>
      <c r="G3" s="796"/>
      <c r="H3" s="796"/>
      <c r="I3" s="796"/>
      <c r="J3" s="796"/>
      <c r="K3" s="796"/>
      <c r="L3" s="796"/>
      <c r="M3" s="796"/>
      <c r="N3" s="796"/>
      <c r="O3" s="796"/>
      <c r="P3" s="796"/>
      <c r="Q3" s="796"/>
      <c r="R3" s="796"/>
      <c r="S3" s="796"/>
      <c r="T3" s="796"/>
      <c r="U3" s="796"/>
      <c r="V3" s="796"/>
      <c r="W3" s="796"/>
      <c r="X3" s="796"/>
      <c r="Y3" s="796"/>
      <c r="Z3" s="519"/>
      <c r="AA3" s="519"/>
      <c r="AB3" s="519"/>
      <c r="AC3" s="519"/>
      <c r="AD3" s="519"/>
      <c r="AE3" s="519"/>
      <c r="AF3" s="797" t="s">
        <v>101</v>
      </c>
    </row>
    <row r="4" spans="1:32" s="109" customFormat="1" ht="30" customHeight="1" x14ac:dyDescent="0.15">
      <c r="B4" s="791"/>
      <c r="C4" s="792"/>
      <c r="D4" s="794"/>
      <c r="E4" s="373" t="s">
        <v>100</v>
      </c>
      <c r="F4" s="369" t="s">
        <v>328</v>
      </c>
      <c r="G4" s="369" t="s">
        <v>329</v>
      </c>
      <c r="H4" s="369" t="s">
        <v>330</v>
      </c>
      <c r="I4" s="369" t="s">
        <v>331</v>
      </c>
      <c r="J4" s="369" t="s">
        <v>332</v>
      </c>
      <c r="K4" s="369" t="s">
        <v>333</v>
      </c>
      <c r="L4" s="369" t="s">
        <v>334</v>
      </c>
      <c r="M4" s="369" t="s">
        <v>335</v>
      </c>
      <c r="N4" s="369" t="s">
        <v>336</v>
      </c>
      <c r="O4" s="369" t="s">
        <v>337</v>
      </c>
      <c r="P4" s="369" t="s">
        <v>338</v>
      </c>
      <c r="Q4" s="369" t="s">
        <v>339</v>
      </c>
      <c r="R4" s="369" t="s">
        <v>340</v>
      </c>
      <c r="S4" s="369" t="s">
        <v>341</v>
      </c>
      <c r="T4" s="369" t="s">
        <v>342</v>
      </c>
      <c r="U4" s="369" t="s">
        <v>343</v>
      </c>
      <c r="V4" s="369" t="s">
        <v>344</v>
      </c>
      <c r="W4" s="369" t="s">
        <v>345</v>
      </c>
      <c r="X4" s="369" t="s">
        <v>346</v>
      </c>
      <c r="Y4" s="369" t="s">
        <v>347</v>
      </c>
      <c r="Z4" s="369" t="s">
        <v>348</v>
      </c>
      <c r="AA4" s="369" t="s">
        <v>349</v>
      </c>
      <c r="AB4" s="369" t="s">
        <v>350</v>
      </c>
      <c r="AC4" s="369" t="s">
        <v>351</v>
      </c>
      <c r="AD4" s="369" t="s">
        <v>352</v>
      </c>
      <c r="AE4" s="369" t="s">
        <v>353</v>
      </c>
      <c r="AF4" s="798"/>
    </row>
    <row r="5" spans="1:32" ht="15.95" customHeight="1" x14ac:dyDescent="0.15">
      <c r="A5" s="109"/>
      <c r="B5" s="763" t="s">
        <v>364</v>
      </c>
      <c r="C5" s="780" t="s">
        <v>366</v>
      </c>
      <c r="D5" s="781"/>
      <c r="E5" s="374" t="s">
        <v>96</v>
      </c>
      <c r="F5" s="375"/>
      <c r="G5" s="375"/>
      <c r="H5" s="375"/>
      <c r="I5" s="375"/>
      <c r="J5" s="375"/>
      <c r="K5" s="375"/>
      <c r="L5" s="375"/>
      <c r="M5" s="375"/>
      <c r="N5" s="375"/>
      <c r="O5" s="375"/>
      <c r="P5" s="375"/>
      <c r="Q5" s="375"/>
      <c r="R5" s="375"/>
      <c r="S5" s="375"/>
      <c r="T5" s="375"/>
      <c r="U5" s="375"/>
      <c r="V5" s="375"/>
      <c r="W5" s="375"/>
      <c r="X5" s="375"/>
      <c r="Y5" s="375"/>
      <c r="Z5" s="375"/>
      <c r="AA5" s="375"/>
      <c r="AB5" s="375"/>
      <c r="AC5" s="520"/>
      <c r="AD5" s="520"/>
      <c r="AE5" s="521"/>
      <c r="AF5" s="376"/>
    </row>
    <row r="6" spans="1:32" ht="15.95" customHeight="1" x14ac:dyDescent="0.15">
      <c r="B6" s="764"/>
      <c r="C6" s="767"/>
      <c r="D6" s="778"/>
      <c r="E6" s="377" t="s">
        <v>95</v>
      </c>
      <c r="F6" s="378"/>
      <c r="G6" s="379"/>
      <c r="H6" s="379"/>
      <c r="I6" s="379"/>
      <c r="J6" s="379"/>
      <c r="K6" s="379"/>
      <c r="L6" s="379"/>
      <c r="M6" s="379"/>
      <c r="N6" s="379"/>
      <c r="O6" s="379"/>
      <c r="P6" s="379"/>
      <c r="Q6" s="379"/>
      <c r="R6" s="379"/>
      <c r="S6" s="379"/>
      <c r="T6" s="379"/>
      <c r="U6" s="379"/>
      <c r="V6" s="379"/>
      <c r="W6" s="379"/>
      <c r="X6" s="379"/>
      <c r="Y6" s="379"/>
      <c r="Z6" s="379"/>
      <c r="AA6" s="379"/>
      <c r="AB6" s="379"/>
      <c r="AC6" s="522"/>
      <c r="AD6" s="522"/>
      <c r="AE6" s="523"/>
      <c r="AF6" s="380">
        <f>SUM(F6:AE6)</f>
        <v>0</v>
      </c>
    </row>
    <row r="7" spans="1:32" ht="15.95" customHeight="1" x14ac:dyDescent="0.15">
      <c r="B7" s="764"/>
      <c r="C7" s="775"/>
      <c r="D7" s="772"/>
      <c r="E7" s="381" t="s">
        <v>96</v>
      </c>
      <c r="F7" s="382"/>
      <c r="G7" s="382"/>
      <c r="H7" s="382"/>
      <c r="I7" s="382"/>
      <c r="J7" s="382"/>
      <c r="K7" s="382"/>
      <c r="L7" s="382"/>
      <c r="M7" s="382"/>
      <c r="N7" s="382"/>
      <c r="O7" s="382"/>
      <c r="P7" s="382"/>
      <c r="Q7" s="382"/>
      <c r="R7" s="382"/>
      <c r="S7" s="382"/>
      <c r="T7" s="382"/>
      <c r="U7" s="382"/>
      <c r="V7" s="382"/>
      <c r="W7" s="382"/>
      <c r="X7" s="382"/>
      <c r="Y7" s="382"/>
      <c r="Z7" s="382"/>
      <c r="AA7" s="382"/>
      <c r="AB7" s="382"/>
      <c r="AC7" s="524"/>
      <c r="AD7" s="524"/>
      <c r="AE7" s="525"/>
      <c r="AF7" s="380"/>
    </row>
    <row r="8" spans="1:32" ht="15.95" customHeight="1" x14ac:dyDescent="0.15">
      <c r="B8" s="765"/>
      <c r="C8" s="786"/>
      <c r="D8" s="774"/>
      <c r="E8" s="384" t="s">
        <v>95</v>
      </c>
      <c r="F8" s="526"/>
      <c r="G8" s="388"/>
      <c r="H8" s="388"/>
      <c r="I8" s="388"/>
      <c r="J8" s="388"/>
      <c r="K8" s="388"/>
      <c r="L8" s="388"/>
      <c r="M8" s="388"/>
      <c r="N8" s="388"/>
      <c r="O8" s="388"/>
      <c r="P8" s="388"/>
      <c r="Q8" s="388"/>
      <c r="R8" s="388"/>
      <c r="S8" s="388"/>
      <c r="T8" s="388"/>
      <c r="U8" s="388"/>
      <c r="V8" s="388"/>
      <c r="W8" s="388"/>
      <c r="X8" s="388"/>
      <c r="Y8" s="388"/>
      <c r="Z8" s="388"/>
      <c r="AA8" s="388"/>
      <c r="AB8" s="388"/>
      <c r="AC8" s="527"/>
      <c r="AD8" s="527"/>
      <c r="AE8" s="528"/>
      <c r="AF8" s="389">
        <f t="shared" ref="AF8" si="0">SUM(F8:AE8)</f>
        <v>0</v>
      </c>
    </row>
    <row r="9" spans="1:32" ht="15.95" customHeight="1" x14ac:dyDescent="0.15">
      <c r="B9" s="763" t="s">
        <v>365</v>
      </c>
      <c r="C9" s="787" t="s">
        <v>367</v>
      </c>
      <c r="D9" s="770"/>
      <c r="E9" s="374" t="s">
        <v>96</v>
      </c>
      <c r="F9" s="375"/>
      <c r="G9" s="375"/>
      <c r="H9" s="375"/>
      <c r="I9" s="375"/>
      <c r="J9" s="375"/>
      <c r="K9" s="375"/>
      <c r="L9" s="375"/>
      <c r="M9" s="375"/>
      <c r="N9" s="375"/>
      <c r="O9" s="375"/>
      <c r="P9" s="375"/>
      <c r="Q9" s="375"/>
      <c r="R9" s="375"/>
      <c r="S9" s="375"/>
      <c r="T9" s="375"/>
      <c r="U9" s="375"/>
      <c r="V9" s="375"/>
      <c r="W9" s="375"/>
      <c r="X9" s="375"/>
      <c r="Y9" s="375"/>
      <c r="Z9" s="375"/>
      <c r="AA9" s="375"/>
      <c r="AB9" s="375"/>
      <c r="AC9" s="520"/>
      <c r="AD9" s="520"/>
      <c r="AE9" s="521"/>
      <c r="AF9" s="376"/>
    </row>
    <row r="10" spans="1:32" ht="15.95" customHeight="1" x14ac:dyDescent="0.15">
      <c r="B10" s="764"/>
      <c r="C10" s="776"/>
      <c r="D10" s="771"/>
      <c r="E10" s="377" t="s">
        <v>95</v>
      </c>
      <c r="F10" s="378"/>
      <c r="G10" s="379"/>
      <c r="H10" s="379"/>
      <c r="I10" s="379"/>
      <c r="J10" s="379"/>
      <c r="K10" s="379"/>
      <c r="L10" s="379"/>
      <c r="M10" s="379"/>
      <c r="N10" s="379"/>
      <c r="O10" s="379"/>
      <c r="P10" s="379"/>
      <c r="Q10" s="379"/>
      <c r="R10" s="379"/>
      <c r="S10" s="379"/>
      <c r="T10" s="379"/>
      <c r="U10" s="379"/>
      <c r="V10" s="379"/>
      <c r="W10" s="379"/>
      <c r="X10" s="379"/>
      <c r="Y10" s="379"/>
      <c r="Z10" s="379"/>
      <c r="AA10" s="379"/>
      <c r="AB10" s="379"/>
      <c r="AC10" s="522"/>
      <c r="AD10" s="522"/>
      <c r="AE10" s="523"/>
      <c r="AF10" s="380">
        <f t="shared" ref="AF10" si="1">SUM(F10:AE10)</f>
        <v>0</v>
      </c>
    </row>
    <row r="11" spans="1:32" ht="15.95" customHeight="1" x14ac:dyDescent="0.15">
      <c r="B11" s="764"/>
      <c r="C11" s="766"/>
      <c r="D11" s="772"/>
      <c r="E11" s="381" t="s">
        <v>96</v>
      </c>
      <c r="F11" s="382"/>
      <c r="G11" s="382"/>
      <c r="H11" s="382"/>
      <c r="I11" s="382"/>
      <c r="J11" s="382"/>
      <c r="K11" s="382"/>
      <c r="L11" s="382"/>
      <c r="M11" s="382"/>
      <c r="N11" s="382"/>
      <c r="O11" s="382"/>
      <c r="P11" s="382"/>
      <c r="Q11" s="382"/>
      <c r="R11" s="382"/>
      <c r="S11" s="382"/>
      <c r="T11" s="382"/>
      <c r="U11" s="382"/>
      <c r="V11" s="382"/>
      <c r="W11" s="382"/>
      <c r="X11" s="382"/>
      <c r="Y11" s="382"/>
      <c r="Z11" s="382"/>
      <c r="AA11" s="382"/>
      <c r="AB11" s="382"/>
      <c r="AC11" s="524"/>
      <c r="AD11" s="524"/>
      <c r="AE11" s="525"/>
      <c r="AF11" s="380"/>
    </row>
    <row r="12" spans="1:32" ht="15.95" customHeight="1" x14ac:dyDescent="0.15">
      <c r="B12" s="764"/>
      <c r="C12" s="767"/>
      <c r="D12" s="771"/>
      <c r="E12" s="377" t="s">
        <v>95</v>
      </c>
      <c r="F12" s="378"/>
      <c r="G12" s="379"/>
      <c r="H12" s="379"/>
      <c r="I12" s="379"/>
      <c r="J12" s="379"/>
      <c r="K12" s="379"/>
      <c r="L12" s="379"/>
      <c r="M12" s="379"/>
      <c r="N12" s="379"/>
      <c r="O12" s="379"/>
      <c r="P12" s="379"/>
      <c r="Q12" s="379"/>
      <c r="R12" s="379"/>
      <c r="S12" s="379"/>
      <c r="T12" s="379"/>
      <c r="U12" s="379"/>
      <c r="V12" s="379"/>
      <c r="W12" s="379"/>
      <c r="X12" s="379"/>
      <c r="Y12" s="379"/>
      <c r="Z12" s="379"/>
      <c r="AA12" s="379"/>
      <c r="AB12" s="379"/>
      <c r="AC12" s="522"/>
      <c r="AD12" s="522"/>
      <c r="AE12" s="523"/>
      <c r="AF12" s="380">
        <f t="shared" ref="AF12" si="2">SUM(F12:AE12)</f>
        <v>0</v>
      </c>
    </row>
    <row r="13" spans="1:32" ht="15.95" customHeight="1" x14ac:dyDescent="0.15">
      <c r="B13" s="764"/>
      <c r="C13" s="766"/>
      <c r="D13" s="772"/>
      <c r="E13" s="381" t="s">
        <v>96</v>
      </c>
      <c r="F13" s="382"/>
      <c r="G13" s="382"/>
      <c r="H13" s="382"/>
      <c r="I13" s="382"/>
      <c r="J13" s="382"/>
      <c r="K13" s="382"/>
      <c r="L13" s="382"/>
      <c r="M13" s="382"/>
      <c r="N13" s="382"/>
      <c r="O13" s="382"/>
      <c r="P13" s="382"/>
      <c r="Q13" s="382"/>
      <c r="R13" s="382"/>
      <c r="S13" s="382"/>
      <c r="T13" s="382"/>
      <c r="U13" s="382"/>
      <c r="V13" s="382"/>
      <c r="W13" s="382"/>
      <c r="X13" s="382"/>
      <c r="Y13" s="382"/>
      <c r="Z13" s="382"/>
      <c r="AA13" s="382"/>
      <c r="AB13" s="382"/>
      <c r="AC13" s="524"/>
      <c r="AD13" s="524"/>
      <c r="AE13" s="525"/>
      <c r="AF13" s="380"/>
    </row>
    <row r="14" spans="1:32" ht="15.95" customHeight="1" x14ac:dyDescent="0.15">
      <c r="B14" s="765"/>
      <c r="C14" s="773"/>
      <c r="D14" s="774"/>
      <c r="E14" s="384" t="s">
        <v>95</v>
      </c>
      <c r="F14" s="526"/>
      <c r="G14" s="388"/>
      <c r="H14" s="388"/>
      <c r="I14" s="388"/>
      <c r="J14" s="388"/>
      <c r="K14" s="388"/>
      <c r="L14" s="388"/>
      <c r="M14" s="388"/>
      <c r="N14" s="388"/>
      <c r="O14" s="388"/>
      <c r="P14" s="388"/>
      <c r="Q14" s="388"/>
      <c r="R14" s="388"/>
      <c r="S14" s="388"/>
      <c r="T14" s="388"/>
      <c r="U14" s="388"/>
      <c r="V14" s="388"/>
      <c r="W14" s="388"/>
      <c r="X14" s="388"/>
      <c r="Y14" s="388"/>
      <c r="Z14" s="388"/>
      <c r="AA14" s="388"/>
      <c r="AB14" s="388"/>
      <c r="AC14" s="527"/>
      <c r="AD14" s="527"/>
      <c r="AE14" s="528"/>
      <c r="AF14" s="389">
        <f t="shared" ref="AF14" si="3">SUM(F14:AE14)</f>
        <v>0</v>
      </c>
    </row>
    <row r="15" spans="1:32" ht="15.95" customHeight="1" x14ac:dyDescent="0.15">
      <c r="A15" s="135"/>
      <c r="B15" s="763" t="s">
        <v>363</v>
      </c>
      <c r="C15" s="784" t="s">
        <v>368</v>
      </c>
      <c r="D15" s="779"/>
      <c r="E15" s="529" t="s">
        <v>96</v>
      </c>
      <c r="F15" s="530"/>
      <c r="G15" s="530"/>
      <c r="H15" s="530"/>
      <c r="I15" s="530"/>
      <c r="J15" s="530"/>
      <c r="K15" s="530"/>
      <c r="L15" s="530"/>
      <c r="M15" s="530"/>
      <c r="N15" s="530"/>
      <c r="O15" s="530"/>
      <c r="P15" s="530"/>
      <c r="Q15" s="530"/>
      <c r="R15" s="530"/>
      <c r="S15" s="530"/>
      <c r="T15" s="530"/>
      <c r="U15" s="530"/>
      <c r="V15" s="530"/>
      <c r="W15" s="530"/>
      <c r="X15" s="530"/>
      <c r="Y15" s="530"/>
      <c r="Z15" s="530"/>
      <c r="AA15" s="530"/>
      <c r="AB15" s="530"/>
      <c r="AC15" s="531"/>
      <c r="AD15" s="531"/>
      <c r="AE15" s="532"/>
      <c r="AF15" s="533"/>
    </row>
    <row r="16" spans="1:32" ht="15.95" customHeight="1" x14ac:dyDescent="0.15">
      <c r="B16" s="764"/>
      <c r="C16" s="785"/>
      <c r="D16" s="771"/>
      <c r="E16" s="377" t="s">
        <v>95</v>
      </c>
      <c r="F16" s="378"/>
      <c r="G16" s="379"/>
      <c r="H16" s="379"/>
      <c r="I16" s="379"/>
      <c r="J16" s="379"/>
      <c r="K16" s="379"/>
      <c r="L16" s="379"/>
      <c r="M16" s="379"/>
      <c r="N16" s="379"/>
      <c r="O16" s="379"/>
      <c r="P16" s="379"/>
      <c r="Q16" s="379"/>
      <c r="R16" s="379"/>
      <c r="S16" s="379"/>
      <c r="T16" s="379"/>
      <c r="U16" s="379"/>
      <c r="V16" s="379"/>
      <c r="W16" s="379"/>
      <c r="X16" s="379"/>
      <c r="Y16" s="379"/>
      <c r="Z16" s="379"/>
      <c r="AA16" s="379"/>
      <c r="AB16" s="379"/>
      <c r="AC16" s="522"/>
      <c r="AD16" s="522"/>
      <c r="AE16" s="523"/>
      <c r="AF16" s="380">
        <f>SUM(F16:AE16)</f>
        <v>0</v>
      </c>
    </row>
    <row r="17" spans="2:32" ht="15.95" customHeight="1" x14ac:dyDescent="0.15">
      <c r="B17" s="764"/>
      <c r="C17" s="766" t="s">
        <v>369</v>
      </c>
      <c r="D17" s="777"/>
      <c r="E17" s="381" t="s">
        <v>96</v>
      </c>
      <c r="F17" s="382"/>
      <c r="G17" s="382"/>
      <c r="H17" s="382"/>
      <c r="I17" s="382"/>
      <c r="J17" s="382"/>
      <c r="K17" s="382"/>
      <c r="L17" s="382"/>
      <c r="M17" s="382"/>
      <c r="N17" s="382"/>
      <c r="O17" s="382"/>
      <c r="P17" s="382"/>
      <c r="Q17" s="382"/>
      <c r="R17" s="382"/>
      <c r="S17" s="382"/>
      <c r="T17" s="382"/>
      <c r="U17" s="382"/>
      <c r="V17" s="382"/>
      <c r="W17" s="382"/>
      <c r="X17" s="382"/>
      <c r="Y17" s="382"/>
      <c r="Z17" s="382"/>
      <c r="AA17" s="382"/>
      <c r="AB17" s="382"/>
      <c r="AC17" s="524"/>
      <c r="AD17" s="524"/>
      <c r="AE17" s="525"/>
      <c r="AF17" s="380"/>
    </row>
    <row r="18" spans="2:32" ht="15.95" customHeight="1" x14ac:dyDescent="0.15">
      <c r="B18" s="764"/>
      <c r="C18" s="767"/>
      <c r="D18" s="778"/>
      <c r="E18" s="377" t="s">
        <v>95</v>
      </c>
      <c r="F18" s="378"/>
      <c r="G18" s="379"/>
      <c r="H18" s="379"/>
      <c r="I18" s="379"/>
      <c r="J18" s="379"/>
      <c r="K18" s="379"/>
      <c r="L18" s="379"/>
      <c r="M18" s="379"/>
      <c r="N18" s="379"/>
      <c r="O18" s="379"/>
      <c r="P18" s="379"/>
      <c r="Q18" s="379"/>
      <c r="R18" s="379"/>
      <c r="S18" s="379"/>
      <c r="T18" s="379"/>
      <c r="U18" s="379"/>
      <c r="V18" s="379"/>
      <c r="W18" s="379"/>
      <c r="X18" s="379"/>
      <c r="Y18" s="379"/>
      <c r="Z18" s="379"/>
      <c r="AA18" s="379"/>
      <c r="AB18" s="379"/>
      <c r="AC18" s="522"/>
      <c r="AD18" s="522"/>
      <c r="AE18" s="523"/>
      <c r="AF18" s="380">
        <f>SUM(F18:AE18)</f>
        <v>0</v>
      </c>
    </row>
    <row r="19" spans="2:32" ht="15.95" customHeight="1" x14ac:dyDescent="0.15">
      <c r="B19" s="764"/>
      <c r="C19" s="766" t="s">
        <v>370</v>
      </c>
      <c r="D19" s="777"/>
      <c r="E19" s="381" t="s">
        <v>96</v>
      </c>
      <c r="F19" s="382"/>
      <c r="G19" s="382"/>
      <c r="H19" s="382"/>
      <c r="I19" s="382"/>
      <c r="J19" s="382"/>
      <c r="K19" s="382"/>
      <c r="L19" s="382"/>
      <c r="M19" s="382"/>
      <c r="N19" s="382"/>
      <c r="O19" s="382"/>
      <c r="P19" s="382"/>
      <c r="Q19" s="382"/>
      <c r="R19" s="382"/>
      <c r="S19" s="382"/>
      <c r="T19" s="382"/>
      <c r="U19" s="382"/>
      <c r="V19" s="382"/>
      <c r="W19" s="382"/>
      <c r="X19" s="382"/>
      <c r="Y19" s="382"/>
      <c r="Z19" s="382"/>
      <c r="AA19" s="382"/>
      <c r="AB19" s="382"/>
      <c r="AC19" s="524"/>
      <c r="AD19" s="524"/>
      <c r="AE19" s="525"/>
      <c r="AF19" s="380"/>
    </row>
    <row r="20" spans="2:32" ht="15.95" customHeight="1" x14ac:dyDescent="0.15">
      <c r="B20" s="764"/>
      <c r="C20" s="767"/>
      <c r="D20" s="778"/>
      <c r="E20" s="377" t="s">
        <v>95</v>
      </c>
      <c r="F20" s="378"/>
      <c r="G20" s="379"/>
      <c r="H20" s="379"/>
      <c r="I20" s="379"/>
      <c r="J20" s="379"/>
      <c r="K20" s="379"/>
      <c r="L20" s="379"/>
      <c r="M20" s="379"/>
      <c r="N20" s="379"/>
      <c r="O20" s="379"/>
      <c r="P20" s="379"/>
      <c r="Q20" s="379"/>
      <c r="R20" s="379"/>
      <c r="S20" s="379"/>
      <c r="T20" s="379"/>
      <c r="U20" s="379"/>
      <c r="V20" s="379"/>
      <c r="W20" s="379"/>
      <c r="X20" s="379"/>
      <c r="Y20" s="379"/>
      <c r="Z20" s="379"/>
      <c r="AA20" s="379"/>
      <c r="AB20" s="379"/>
      <c r="AC20" s="522"/>
      <c r="AD20" s="522"/>
      <c r="AE20" s="523"/>
      <c r="AF20" s="380">
        <f>SUM(F20:AE20)</f>
        <v>0</v>
      </c>
    </row>
    <row r="21" spans="2:32" ht="15.95" customHeight="1" x14ac:dyDescent="0.15">
      <c r="B21" s="764"/>
      <c r="C21" s="775" t="s">
        <v>358</v>
      </c>
      <c r="D21" s="772"/>
      <c r="E21" s="381" t="s">
        <v>96</v>
      </c>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524"/>
      <c r="AD21" s="524"/>
      <c r="AE21" s="525"/>
      <c r="AF21" s="380"/>
    </row>
    <row r="22" spans="2:32" ht="15.95" customHeight="1" x14ac:dyDescent="0.15">
      <c r="B22" s="764"/>
      <c r="C22" s="776"/>
      <c r="D22" s="771"/>
      <c r="E22" s="377" t="s">
        <v>95</v>
      </c>
      <c r="F22" s="378"/>
      <c r="G22" s="379"/>
      <c r="H22" s="379"/>
      <c r="I22" s="379"/>
      <c r="J22" s="379"/>
      <c r="K22" s="379"/>
      <c r="L22" s="379"/>
      <c r="M22" s="379"/>
      <c r="N22" s="379"/>
      <c r="O22" s="379"/>
      <c r="P22" s="379"/>
      <c r="Q22" s="379"/>
      <c r="R22" s="379"/>
      <c r="S22" s="379"/>
      <c r="T22" s="379"/>
      <c r="U22" s="379"/>
      <c r="V22" s="379"/>
      <c r="W22" s="379"/>
      <c r="X22" s="379"/>
      <c r="Y22" s="379"/>
      <c r="Z22" s="379"/>
      <c r="AA22" s="379"/>
      <c r="AB22" s="379"/>
      <c r="AC22" s="522"/>
      <c r="AD22" s="522"/>
      <c r="AE22" s="523"/>
      <c r="AF22" s="380">
        <f>SUM(F22:AE22)</f>
        <v>0</v>
      </c>
    </row>
    <row r="23" spans="2:32" ht="15.95" customHeight="1" x14ac:dyDescent="0.15">
      <c r="B23" s="764"/>
      <c r="C23" s="766"/>
      <c r="D23" s="777"/>
      <c r="E23" s="381" t="s">
        <v>96</v>
      </c>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524"/>
      <c r="AD23" s="524"/>
      <c r="AE23" s="525"/>
      <c r="AF23" s="380"/>
    </row>
    <row r="24" spans="2:32" ht="15.95" customHeight="1" x14ac:dyDescent="0.15">
      <c r="B24" s="764"/>
      <c r="C24" s="767"/>
      <c r="D24" s="778"/>
      <c r="E24" s="377" t="s">
        <v>95</v>
      </c>
      <c r="F24" s="378"/>
      <c r="G24" s="379"/>
      <c r="H24" s="379"/>
      <c r="I24" s="379"/>
      <c r="J24" s="379"/>
      <c r="K24" s="379"/>
      <c r="L24" s="379"/>
      <c r="M24" s="379"/>
      <c r="N24" s="379"/>
      <c r="O24" s="379"/>
      <c r="P24" s="379"/>
      <c r="Q24" s="379"/>
      <c r="R24" s="379"/>
      <c r="S24" s="379"/>
      <c r="T24" s="379"/>
      <c r="U24" s="379"/>
      <c r="V24" s="379"/>
      <c r="W24" s="379"/>
      <c r="X24" s="379"/>
      <c r="Y24" s="379"/>
      <c r="Z24" s="379"/>
      <c r="AA24" s="379"/>
      <c r="AB24" s="379"/>
      <c r="AC24" s="522"/>
      <c r="AD24" s="522"/>
      <c r="AE24" s="523"/>
      <c r="AF24" s="380">
        <f>SUM(F24:AE24)</f>
        <v>0</v>
      </c>
    </row>
    <row r="25" spans="2:32" ht="15.95" customHeight="1" x14ac:dyDescent="0.15">
      <c r="B25" s="764"/>
      <c r="C25" s="766"/>
      <c r="D25" s="777"/>
      <c r="E25" s="381" t="s">
        <v>96</v>
      </c>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534"/>
      <c r="AD25" s="534"/>
      <c r="AE25" s="535"/>
      <c r="AF25" s="380"/>
    </row>
    <row r="26" spans="2:32" ht="15.95" customHeight="1" x14ac:dyDescent="0.15">
      <c r="B26" s="764"/>
      <c r="C26" s="767"/>
      <c r="D26" s="778"/>
      <c r="E26" s="377" t="s">
        <v>95</v>
      </c>
      <c r="F26" s="378"/>
      <c r="G26" s="379"/>
      <c r="H26" s="379"/>
      <c r="I26" s="379"/>
      <c r="J26" s="379"/>
      <c r="K26" s="379"/>
      <c r="L26" s="379"/>
      <c r="M26" s="379"/>
      <c r="N26" s="379"/>
      <c r="O26" s="379"/>
      <c r="P26" s="379"/>
      <c r="Q26" s="379"/>
      <c r="R26" s="379"/>
      <c r="S26" s="379"/>
      <c r="T26" s="379"/>
      <c r="U26" s="379"/>
      <c r="V26" s="379"/>
      <c r="W26" s="379"/>
      <c r="X26" s="379"/>
      <c r="Y26" s="379"/>
      <c r="Z26" s="379"/>
      <c r="AA26" s="379"/>
      <c r="AB26" s="379"/>
      <c r="AC26" s="522"/>
      <c r="AD26" s="522"/>
      <c r="AE26" s="523"/>
      <c r="AF26" s="380">
        <f>SUM(F26:AE26)</f>
        <v>0</v>
      </c>
    </row>
    <row r="27" spans="2:32" ht="15.95" customHeight="1" x14ac:dyDescent="0.15">
      <c r="B27" s="764"/>
      <c r="C27" s="766"/>
      <c r="D27" s="777"/>
      <c r="E27" s="381" t="s">
        <v>96</v>
      </c>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534"/>
      <c r="AD27" s="534"/>
      <c r="AE27" s="535"/>
      <c r="AF27" s="380"/>
    </row>
    <row r="28" spans="2:32" ht="15.95" customHeight="1" x14ac:dyDescent="0.15">
      <c r="B28" s="764"/>
      <c r="C28" s="767"/>
      <c r="D28" s="778"/>
      <c r="E28" s="377" t="s">
        <v>95</v>
      </c>
      <c r="F28" s="378"/>
      <c r="G28" s="379"/>
      <c r="H28" s="379"/>
      <c r="I28" s="379"/>
      <c r="J28" s="379"/>
      <c r="K28" s="379"/>
      <c r="L28" s="379"/>
      <c r="M28" s="379"/>
      <c r="N28" s="379"/>
      <c r="O28" s="379"/>
      <c r="P28" s="379"/>
      <c r="Q28" s="379"/>
      <c r="R28" s="379"/>
      <c r="S28" s="379"/>
      <c r="T28" s="379"/>
      <c r="U28" s="379"/>
      <c r="V28" s="379"/>
      <c r="W28" s="379"/>
      <c r="X28" s="379"/>
      <c r="Y28" s="379"/>
      <c r="Z28" s="379"/>
      <c r="AA28" s="379"/>
      <c r="AB28" s="379"/>
      <c r="AC28" s="522"/>
      <c r="AD28" s="522"/>
      <c r="AE28" s="523"/>
      <c r="AF28" s="380">
        <f>SUM(F28:AE28)</f>
        <v>0</v>
      </c>
    </row>
    <row r="29" spans="2:32" ht="15.95" customHeight="1" x14ac:dyDescent="0.15">
      <c r="B29" s="764"/>
      <c r="C29" s="766"/>
      <c r="D29" s="777"/>
      <c r="E29" s="381" t="s">
        <v>96</v>
      </c>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534"/>
      <c r="AD29" s="534"/>
      <c r="AE29" s="535"/>
      <c r="AF29" s="380"/>
    </row>
    <row r="30" spans="2:32" ht="15.95" customHeight="1" x14ac:dyDescent="0.15">
      <c r="B30" s="808"/>
      <c r="C30" s="767"/>
      <c r="D30" s="778"/>
      <c r="E30" s="377" t="s">
        <v>95</v>
      </c>
      <c r="F30" s="378"/>
      <c r="G30" s="379"/>
      <c r="H30" s="379"/>
      <c r="I30" s="379"/>
      <c r="J30" s="379"/>
      <c r="K30" s="379"/>
      <c r="L30" s="379"/>
      <c r="M30" s="379"/>
      <c r="N30" s="379"/>
      <c r="O30" s="379"/>
      <c r="P30" s="379"/>
      <c r="Q30" s="379"/>
      <c r="R30" s="379"/>
      <c r="S30" s="379"/>
      <c r="T30" s="379"/>
      <c r="U30" s="379"/>
      <c r="V30" s="379"/>
      <c r="W30" s="379"/>
      <c r="X30" s="379"/>
      <c r="Y30" s="379"/>
      <c r="Z30" s="379"/>
      <c r="AA30" s="379"/>
      <c r="AB30" s="379"/>
      <c r="AC30" s="522"/>
      <c r="AD30" s="522"/>
      <c r="AE30" s="523"/>
      <c r="AF30" s="380">
        <f>SUM(F30:AE30)</f>
        <v>0</v>
      </c>
    </row>
    <row r="31" spans="2:32" ht="15.95" customHeight="1" x14ac:dyDescent="0.15">
      <c r="B31" s="804" t="s">
        <v>98</v>
      </c>
      <c r="C31" s="805"/>
      <c r="D31" s="782"/>
      <c r="E31" s="377" t="s">
        <v>96</v>
      </c>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41"/>
      <c r="AD31" s="341"/>
      <c r="AE31" s="342"/>
      <c r="AF31" s="380"/>
    </row>
    <row r="32" spans="2:32" ht="15.95" customHeight="1" x14ac:dyDescent="0.15">
      <c r="B32" s="806"/>
      <c r="C32" s="807"/>
      <c r="D32" s="783"/>
      <c r="E32" s="384" t="s">
        <v>95</v>
      </c>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9"/>
      <c r="AD32" s="349"/>
      <c r="AE32" s="350"/>
      <c r="AF32" s="385">
        <f>AF6+AF16+AF18+AF20+AF22+AF24+AF26+AF28+AF30</f>
        <v>0</v>
      </c>
    </row>
    <row r="33" spans="2:32" ht="15.95" customHeight="1" x14ac:dyDescent="0.15">
      <c r="B33" s="763" t="s">
        <v>371</v>
      </c>
      <c r="C33" s="780" t="s">
        <v>372</v>
      </c>
      <c r="D33" s="809"/>
      <c r="E33" s="374" t="s">
        <v>96</v>
      </c>
      <c r="F33" s="536"/>
      <c r="G33" s="536"/>
      <c r="H33" s="536"/>
      <c r="I33" s="536"/>
      <c r="J33" s="536"/>
      <c r="K33" s="536"/>
      <c r="L33" s="536"/>
      <c r="M33" s="536"/>
      <c r="N33" s="536"/>
      <c r="O33" s="536"/>
      <c r="P33" s="536"/>
      <c r="Q33" s="536"/>
      <c r="R33" s="536"/>
      <c r="S33" s="536"/>
      <c r="T33" s="536"/>
      <c r="U33" s="536"/>
      <c r="V33" s="536"/>
      <c r="W33" s="536"/>
      <c r="X33" s="536"/>
      <c r="Y33" s="536"/>
      <c r="Z33" s="536"/>
      <c r="AA33" s="536"/>
      <c r="AB33" s="536"/>
      <c r="AC33" s="537"/>
      <c r="AD33" s="537"/>
      <c r="AE33" s="538"/>
      <c r="AF33" s="380"/>
    </row>
    <row r="34" spans="2:32" ht="15.95" customHeight="1" x14ac:dyDescent="0.15">
      <c r="B34" s="764"/>
      <c r="C34" s="767"/>
      <c r="D34" s="810"/>
      <c r="E34" s="377" t="s">
        <v>95</v>
      </c>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522"/>
      <c r="AD34" s="522"/>
      <c r="AE34" s="523"/>
      <c r="AF34" s="380">
        <f>SUM(F34:AE34)</f>
        <v>0</v>
      </c>
    </row>
    <row r="35" spans="2:32" ht="15.95" customHeight="1" x14ac:dyDescent="0.15">
      <c r="B35" s="764"/>
      <c r="C35" s="775" t="s">
        <v>373</v>
      </c>
      <c r="D35" s="768"/>
      <c r="E35" s="381" t="s">
        <v>96</v>
      </c>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534"/>
      <c r="AD35" s="534"/>
      <c r="AE35" s="535"/>
      <c r="AF35" s="380"/>
    </row>
    <row r="36" spans="2:32" ht="15.95" customHeight="1" x14ac:dyDescent="0.15">
      <c r="B36" s="764"/>
      <c r="C36" s="776"/>
      <c r="D36" s="769"/>
      <c r="E36" s="377" t="s">
        <v>95</v>
      </c>
      <c r="F36" s="379"/>
      <c r="G36" s="379"/>
      <c r="H36" s="379"/>
      <c r="I36" s="379"/>
      <c r="J36" s="379"/>
      <c r="K36" s="379"/>
      <c r="L36" s="379"/>
      <c r="M36" s="379"/>
      <c r="N36" s="379"/>
      <c r="O36" s="379"/>
      <c r="P36" s="379"/>
      <c r="Q36" s="379"/>
      <c r="R36" s="379"/>
      <c r="S36" s="379"/>
      <c r="T36" s="379"/>
      <c r="U36" s="379"/>
      <c r="V36" s="379"/>
      <c r="W36" s="379"/>
      <c r="X36" s="379"/>
      <c r="Y36" s="379"/>
      <c r="Z36" s="379"/>
      <c r="AA36" s="379"/>
      <c r="AB36" s="379"/>
      <c r="AC36" s="522"/>
      <c r="AD36" s="522"/>
      <c r="AE36" s="523"/>
      <c r="AF36" s="380">
        <f>SUM(F36:AE36)</f>
        <v>0</v>
      </c>
    </row>
    <row r="37" spans="2:32" ht="15.95" customHeight="1" x14ac:dyDescent="0.15">
      <c r="B37" s="764"/>
      <c r="C37" s="766" t="s">
        <v>374</v>
      </c>
      <c r="D37" s="768"/>
      <c r="E37" s="381" t="s">
        <v>96</v>
      </c>
      <c r="F37" s="379"/>
      <c r="G37" s="379"/>
      <c r="H37" s="379"/>
      <c r="I37" s="379"/>
      <c r="J37" s="379"/>
      <c r="K37" s="379"/>
      <c r="L37" s="379"/>
      <c r="M37" s="379"/>
      <c r="N37" s="379"/>
      <c r="O37" s="379"/>
      <c r="P37" s="379"/>
      <c r="Q37" s="379"/>
      <c r="R37" s="379"/>
      <c r="S37" s="379"/>
      <c r="T37" s="379"/>
      <c r="U37" s="379"/>
      <c r="V37" s="379"/>
      <c r="W37" s="379"/>
      <c r="X37" s="379"/>
      <c r="Y37" s="379"/>
      <c r="Z37" s="379"/>
      <c r="AA37" s="379"/>
      <c r="AB37" s="379"/>
      <c r="AC37" s="522"/>
      <c r="AD37" s="522"/>
      <c r="AE37" s="523"/>
      <c r="AF37" s="380"/>
    </row>
    <row r="38" spans="2:32" ht="15.95" customHeight="1" x14ac:dyDescent="0.15">
      <c r="B38" s="764"/>
      <c r="C38" s="767"/>
      <c r="D38" s="769"/>
      <c r="E38" s="377" t="s">
        <v>95</v>
      </c>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522"/>
      <c r="AD38" s="522"/>
      <c r="AE38" s="523"/>
      <c r="AF38" s="380">
        <f>SUM(F38:AE38)</f>
        <v>0</v>
      </c>
    </row>
    <row r="39" spans="2:32" ht="15.95" customHeight="1" x14ac:dyDescent="0.15">
      <c r="B39" s="764"/>
      <c r="C39" s="766" t="s">
        <v>375</v>
      </c>
      <c r="D39" s="768"/>
      <c r="E39" s="381" t="s">
        <v>96</v>
      </c>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522"/>
      <c r="AD39" s="522"/>
      <c r="AE39" s="523"/>
      <c r="AF39" s="380"/>
    </row>
    <row r="40" spans="2:32" ht="15.95" customHeight="1" x14ac:dyDescent="0.15">
      <c r="B40" s="764"/>
      <c r="C40" s="767"/>
      <c r="D40" s="769"/>
      <c r="E40" s="377" t="s">
        <v>95</v>
      </c>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522"/>
      <c r="AD40" s="522"/>
      <c r="AE40" s="523"/>
      <c r="AF40" s="380">
        <f>SUM(F40:AE40)</f>
        <v>0</v>
      </c>
    </row>
    <row r="41" spans="2:32" ht="15.95" customHeight="1" x14ac:dyDescent="0.15">
      <c r="B41" s="764"/>
      <c r="C41" s="766" t="s">
        <v>376</v>
      </c>
      <c r="D41" s="768"/>
      <c r="E41" s="381" t="s">
        <v>96</v>
      </c>
      <c r="F41" s="379"/>
      <c r="G41" s="379"/>
      <c r="H41" s="379"/>
      <c r="I41" s="379"/>
      <c r="J41" s="379"/>
      <c r="K41" s="379"/>
      <c r="L41" s="379"/>
      <c r="M41" s="379"/>
      <c r="N41" s="379"/>
      <c r="O41" s="379"/>
      <c r="P41" s="379"/>
      <c r="Q41" s="379"/>
      <c r="R41" s="379"/>
      <c r="S41" s="379"/>
      <c r="T41" s="379"/>
      <c r="U41" s="379"/>
      <c r="V41" s="379"/>
      <c r="W41" s="379"/>
      <c r="X41" s="379"/>
      <c r="Y41" s="379"/>
      <c r="Z41" s="379"/>
      <c r="AA41" s="379"/>
      <c r="AB41" s="379"/>
      <c r="AC41" s="522"/>
      <c r="AD41" s="522"/>
      <c r="AE41" s="523"/>
      <c r="AF41" s="380"/>
    </row>
    <row r="42" spans="2:32" ht="15.95" customHeight="1" x14ac:dyDescent="0.15">
      <c r="B42" s="764"/>
      <c r="C42" s="767"/>
      <c r="D42" s="769"/>
      <c r="E42" s="377" t="s">
        <v>95</v>
      </c>
      <c r="F42" s="379"/>
      <c r="G42" s="379"/>
      <c r="H42" s="379"/>
      <c r="I42" s="379"/>
      <c r="J42" s="379"/>
      <c r="K42" s="379"/>
      <c r="L42" s="379"/>
      <c r="M42" s="379"/>
      <c r="N42" s="379"/>
      <c r="O42" s="379"/>
      <c r="P42" s="379"/>
      <c r="Q42" s="379"/>
      <c r="R42" s="379"/>
      <c r="S42" s="379"/>
      <c r="T42" s="379"/>
      <c r="U42" s="379"/>
      <c r="V42" s="379"/>
      <c r="W42" s="379"/>
      <c r="X42" s="379"/>
      <c r="Y42" s="379"/>
      <c r="Z42" s="379"/>
      <c r="AA42" s="379"/>
      <c r="AB42" s="379"/>
      <c r="AC42" s="522"/>
      <c r="AD42" s="522"/>
      <c r="AE42" s="523"/>
      <c r="AF42" s="380">
        <f>SUM(F42:AE42)</f>
        <v>0</v>
      </c>
    </row>
    <row r="43" spans="2:32" ht="15.95" customHeight="1" x14ac:dyDescent="0.15">
      <c r="B43" s="764"/>
      <c r="C43" s="775"/>
      <c r="D43" s="539"/>
      <c r="E43" s="381" t="s">
        <v>96</v>
      </c>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534"/>
      <c r="AD43" s="534"/>
      <c r="AE43" s="535"/>
      <c r="AF43" s="380"/>
    </row>
    <row r="44" spans="2:32" ht="15.95" customHeight="1" x14ac:dyDescent="0.15">
      <c r="B44" s="808"/>
      <c r="C44" s="767"/>
      <c r="D44" s="540"/>
      <c r="E44" s="377" t="s">
        <v>95</v>
      </c>
      <c r="F44" s="379"/>
      <c r="G44" s="379"/>
      <c r="H44" s="379"/>
      <c r="I44" s="379"/>
      <c r="J44" s="379"/>
      <c r="K44" s="379"/>
      <c r="L44" s="379"/>
      <c r="M44" s="379"/>
      <c r="N44" s="379"/>
      <c r="O44" s="379"/>
      <c r="P44" s="379"/>
      <c r="Q44" s="379"/>
      <c r="R44" s="379"/>
      <c r="S44" s="379"/>
      <c r="T44" s="379"/>
      <c r="U44" s="379"/>
      <c r="V44" s="379"/>
      <c r="W44" s="379"/>
      <c r="X44" s="379"/>
      <c r="Y44" s="379"/>
      <c r="Z44" s="379"/>
      <c r="AA44" s="379"/>
      <c r="AB44" s="379"/>
      <c r="AC44" s="522"/>
      <c r="AD44" s="522"/>
      <c r="AE44" s="523"/>
      <c r="AF44" s="380">
        <f>SUM(F44:AE44)</f>
        <v>0</v>
      </c>
    </row>
    <row r="45" spans="2:32" ht="15.95" customHeight="1" x14ac:dyDescent="0.15">
      <c r="B45" s="811" t="s">
        <v>98</v>
      </c>
      <c r="C45" s="812"/>
      <c r="D45" s="813"/>
      <c r="E45" s="377" t="s">
        <v>96</v>
      </c>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41"/>
      <c r="AD45" s="341"/>
      <c r="AE45" s="342"/>
      <c r="AF45" s="380"/>
    </row>
    <row r="46" spans="2:32" ht="15.95" customHeight="1" x14ac:dyDescent="0.15">
      <c r="B46" s="800"/>
      <c r="C46" s="801"/>
      <c r="D46" s="803"/>
      <c r="E46" s="384" t="s">
        <v>95</v>
      </c>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527"/>
      <c r="AD46" s="527"/>
      <c r="AE46" s="528"/>
      <c r="AF46" s="389">
        <f>SUM(F46:AE46)</f>
        <v>0</v>
      </c>
    </row>
    <row r="47" spans="2:32" ht="15.95" customHeight="1" x14ac:dyDescent="0.15">
      <c r="B47" s="789" t="s">
        <v>97</v>
      </c>
      <c r="C47" s="799"/>
      <c r="D47" s="802"/>
      <c r="E47" s="386" t="s">
        <v>96</v>
      </c>
      <c r="F47" s="387"/>
      <c r="G47" s="387"/>
      <c r="H47" s="387"/>
      <c r="I47" s="387"/>
      <c r="J47" s="387"/>
      <c r="K47" s="387"/>
      <c r="L47" s="387"/>
      <c r="M47" s="387"/>
      <c r="N47" s="387"/>
      <c r="O47" s="387"/>
      <c r="P47" s="387"/>
      <c r="Q47" s="387"/>
      <c r="R47" s="387"/>
      <c r="S47" s="387"/>
      <c r="T47" s="387"/>
      <c r="U47" s="387"/>
      <c r="V47" s="387"/>
      <c r="W47" s="387"/>
      <c r="X47" s="387"/>
      <c r="Y47" s="387"/>
      <c r="Z47" s="387"/>
      <c r="AA47" s="387"/>
      <c r="AB47" s="387"/>
      <c r="AC47" s="387"/>
      <c r="AD47" s="387"/>
      <c r="AE47" s="387"/>
      <c r="AF47" s="376"/>
    </row>
    <row r="48" spans="2:32" ht="15.95" customHeight="1" x14ac:dyDescent="0.15">
      <c r="B48" s="800"/>
      <c r="C48" s="801"/>
      <c r="D48" s="803"/>
      <c r="E48" s="384" t="s">
        <v>95</v>
      </c>
      <c r="F48" s="388"/>
      <c r="G48" s="388"/>
      <c r="H48" s="388"/>
      <c r="I48" s="388"/>
      <c r="J48" s="388"/>
      <c r="K48" s="388"/>
      <c r="L48" s="388"/>
      <c r="M48" s="388"/>
      <c r="N48" s="388"/>
      <c r="O48" s="388"/>
      <c r="P48" s="388"/>
      <c r="Q48" s="388"/>
      <c r="R48" s="388"/>
      <c r="S48" s="388"/>
      <c r="T48" s="388"/>
      <c r="U48" s="388"/>
      <c r="V48" s="388"/>
      <c r="W48" s="388"/>
      <c r="X48" s="388"/>
      <c r="Y48" s="388"/>
      <c r="Z48" s="388"/>
      <c r="AA48" s="388"/>
      <c r="AB48" s="388"/>
      <c r="AC48" s="388"/>
      <c r="AD48" s="388"/>
      <c r="AE48" s="388"/>
      <c r="AF48" s="389"/>
    </row>
    <row r="49" spans="2:32" ht="15.95" customHeight="1" x14ac:dyDescent="0.15">
      <c r="B49" s="108"/>
      <c r="C49" s="110"/>
    </row>
    <row r="50" spans="2:32" ht="15.95" customHeight="1" x14ac:dyDescent="0.15">
      <c r="B50" s="60" t="s">
        <v>94</v>
      </c>
      <c r="C50" s="110"/>
    </row>
    <row r="51" spans="2:32" ht="15.95" customHeight="1" x14ac:dyDescent="0.15">
      <c r="B51" s="134"/>
      <c r="C51" s="133"/>
      <c r="D51" s="132" t="s">
        <v>93</v>
      </c>
      <c r="E51" s="131"/>
      <c r="F51" s="130">
        <v>2</v>
      </c>
      <c r="G51" s="128">
        <v>12</v>
      </c>
      <c r="H51" s="128">
        <v>12</v>
      </c>
      <c r="I51" s="128">
        <v>12</v>
      </c>
      <c r="J51" s="128">
        <v>12</v>
      </c>
      <c r="K51" s="128">
        <v>12</v>
      </c>
      <c r="L51" s="128">
        <v>12</v>
      </c>
      <c r="M51" s="128">
        <v>12</v>
      </c>
      <c r="N51" s="128">
        <v>12</v>
      </c>
      <c r="O51" s="128">
        <v>12</v>
      </c>
      <c r="P51" s="128">
        <v>12</v>
      </c>
      <c r="Q51" s="128">
        <v>12</v>
      </c>
      <c r="R51" s="128">
        <v>12</v>
      </c>
      <c r="S51" s="128">
        <v>12</v>
      </c>
      <c r="T51" s="128">
        <v>12</v>
      </c>
      <c r="U51" s="128">
        <v>12</v>
      </c>
      <c r="V51" s="128">
        <v>12</v>
      </c>
      <c r="W51" s="128">
        <v>12</v>
      </c>
      <c r="X51" s="128">
        <v>12</v>
      </c>
      <c r="Y51" s="129">
        <v>12</v>
      </c>
      <c r="Z51" s="128">
        <v>12</v>
      </c>
      <c r="AA51" s="129">
        <v>12</v>
      </c>
      <c r="AB51" s="128">
        <v>12</v>
      </c>
      <c r="AC51" s="129">
        <v>12</v>
      </c>
      <c r="AD51" s="128">
        <v>12</v>
      </c>
      <c r="AE51" s="129">
        <v>10</v>
      </c>
      <c r="AF51" s="127">
        <f>SUM(F51:AE51)</f>
        <v>300</v>
      </c>
    </row>
    <row r="52" spans="2:32" ht="15.95" customHeight="1" x14ac:dyDescent="0.15">
      <c r="B52" s="126"/>
      <c r="C52" s="125" t="s">
        <v>92</v>
      </c>
      <c r="D52" s="124" t="s">
        <v>91</v>
      </c>
      <c r="E52" s="123"/>
      <c r="F52" s="122">
        <f t="shared" ref="F52:AE52" si="4">F51*$AF53</f>
        <v>0</v>
      </c>
      <c r="G52" s="120">
        <f t="shared" si="4"/>
        <v>0</v>
      </c>
      <c r="H52" s="120">
        <f t="shared" si="4"/>
        <v>0</v>
      </c>
      <c r="I52" s="120">
        <f t="shared" si="4"/>
        <v>0</v>
      </c>
      <c r="J52" s="120">
        <f t="shared" si="4"/>
        <v>0</v>
      </c>
      <c r="K52" s="120">
        <f t="shared" si="4"/>
        <v>0</v>
      </c>
      <c r="L52" s="120">
        <f t="shared" si="4"/>
        <v>0</v>
      </c>
      <c r="M52" s="120">
        <f t="shared" si="4"/>
        <v>0</v>
      </c>
      <c r="N52" s="120">
        <f t="shared" si="4"/>
        <v>0</v>
      </c>
      <c r="O52" s="120">
        <f t="shared" si="4"/>
        <v>0</v>
      </c>
      <c r="P52" s="120">
        <f t="shared" si="4"/>
        <v>0</v>
      </c>
      <c r="Q52" s="120">
        <f t="shared" si="4"/>
        <v>0</v>
      </c>
      <c r="R52" s="120">
        <f t="shared" si="4"/>
        <v>0</v>
      </c>
      <c r="S52" s="120">
        <f t="shared" si="4"/>
        <v>0</v>
      </c>
      <c r="T52" s="120">
        <f t="shared" si="4"/>
        <v>0</v>
      </c>
      <c r="U52" s="120">
        <f t="shared" si="4"/>
        <v>0</v>
      </c>
      <c r="V52" s="120">
        <f t="shared" si="4"/>
        <v>0</v>
      </c>
      <c r="W52" s="120">
        <f t="shared" si="4"/>
        <v>0</v>
      </c>
      <c r="X52" s="120">
        <f t="shared" si="4"/>
        <v>0</v>
      </c>
      <c r="Y52" s="121">
        <f t="shared" si="4"/>
        <v>0</v>
      </c>
      <c r="Z52" s="120">
        <f t="shared" si="4"/>
        <v>0</v>
      </c>
      <c r="AA52" s="121">
        <f t="shared" si="4"/>
        <v>0</v>
      </c>
      <c r="AB52" s="120">
        <f t="shared" si="4"/>
        <v>0</v>
      </c>
      <c r="AC52" s="121">
        <f t="shared" si="4"/>
        <v>0</v>
      </c>
      <c r="AD52" s="120">
        <f t="shared" si="4"/>
        <v>0</v>
      </c>
      <c r="AE52" s="121">
        <f t="shared" si="4"/>
        <v>0</v>
      </c>
      <c r="AF52" s="119">
        <f>SUM(F52:Y52)</f>
        <v>0</v>
      </c>
    </row>
    <row r="53" spans="2:32" ht="15.95" customHeight="1" x14ac:dyDescent="0.15">
      <c r="B53" s="118"/>
      <c r="C53" s="117" t="s">
        <v>90</v>
      </c>
      <c r="D53" s="116" t="s">
        <v>89</v>
      </c>
      <c r="E53" s="115"/>
      <c r="F53" s="114">
        <f t="shared" ref="F53:AE53" si="5">F52/F51</f>
        <v>0</v>
      </c>
      <c r="G53" s="112">
        <f t="shared" si="5"/>
        <v>0</v>
      </c>
      <c r="H53" s="112">
        <f t="shared" si="5"/>
        <v>0</v>
      </c>
      <c r="I53" s="112">
        <f t="shared" si="5"/>
        <v>0</v>
      </c>
      <c r="J53" s="112">
        <f t="shared" si="5"/>
        <v>0</v>
      </c>
      <c r="K53" s="112">
        <f t="shared" si="5"/>
        <v>0</v>
      </c>
      <c r="L53" s="112">
        <f t="shared" si="5"/>
        <v>0</v>
      </c>
      <c r="M53" s="112">
        <f t="shared" si="5"/>
        <v>0</v>
      </c>
      <c r="N53" s="112">
        <f t="shared" si="5"/>
        <v>0</v>
      </c>
      <c r="O53" s="112">
        <f t="shared" si="5"/>
        <v>0</v>
      </c>
      <c r="P53" s="112">
        <f t="shared" si="5"/>
        <v>0</v>
      </c>
      <c r="Q53" s="112">
        <f t="shared" si="5"/>
        <v>0</v>
      </c>
      <c r="R53" s="112">
        <f t="shared" si="5"/>
        <v>0</v>
      </c>
      <c r="S53" s="112">
        <f t="shared" si="5"/>
        <v>0</v>
      </c>
      <c r="T53" s="112">
        <f t="shared" si="5"/>
        <v>0</v>
      </c>
      <c r="U53" s="112">
        <f t="shared" si="5"/>
        <v>0</v>
      </c>
      <c r="V53" s="112">
        <f t="shared" si="5"/>
        <v>0</v>
      </c>
      <c r="W53" s="112">
        <f t="shared" si="5"/>
        <v>0</v>
      </c>
      <c r="X53" s="112">
        <f t="shared" si="5"/>
        <v>0</v>
      </c>
      <c r="Y53" s="113">
        <f t="shared" si="5"/>
        <v>0</v>
      </c>
      <c r="Z53" s="112">
        <f t="shared" si="5"/>
        <v>0</v>
      </c>
      <c r="AA53" s="113">
        <f t="shared" si="5"/>
        <v>0</v>
      </c>
      <c r="AB53" s="112">
        <f t="shared" si="5"/>
        <v>0</v>
      </c>
      <c r="AC53" s="113">
        <f t="shared" si="5"/>
        <v>0</v>
      </c>
      <c r="AD53" s="112">
        <f t="shared" si="5"/>
        <v>0</v>
      </c>
      <c r="AE53" s="113">
        <f t="shared" si="5"/>
        <v>0</v>
      </c>
      <c r="AF53" s="111">
        <f>AF48/233</f>
        <v>0</v>
      </c>
    </row>
    <row r="54" spans="2:32" ht="15.95" customHeight="1" x14ac:dyDescent="0.15">
      <c r="B54" s="202" t="s">
        <v>226</v>
      </c>
      <c r="C54" s="110"/>
    </row>
    <row r="55" spans="2:32" ht="15.95" customHeight="1" x14ac:dyDescent="0.15">
      <c r="B55" s="108" t="s">
        <v>227</v>
      </c>
      <c r="C55" s="110"/>
    </row>
    <row r="56" spans="2:32" ht="15.95" customHeight="1" x14ac:dyDescent="0.15">
      <c r="B56" s="200" t="s">
        <v>228</v>
      </c>
    </row>
    <row r="57" spans="2:32" ht="15.95" customHeight="1" x14ac:dyDescent="0.15">
      <c r="D57" s="108"/>
    </row>
  </sheetData>
  <sheetProtection insertRows="0"/>
  <protectedRanges>
    <protectedRange sqref="G8:AE8 D5:E5 D15:E15 D6 E17 D16 D19:E19 C21:E21 D20 C23:E23 C22:D22 C24:D24 C26:D26 C28:D28 C30:D30 G10:AE10 G12:AE12 G14:AE14 C27:AE27 F41:V42 W41:AE44 E39 C29:AE29 E37 F37:AE40 C25:AE25 G6:AE6 G16:AE16 G18:AE18 G20:AE20 G22:AE22 G24:AE24 G26:AE26 G28:AE28 G30:AE30 D36:D42 D33:V33 D35:V35 D34 F34:V34 F36:V36 D43:V43 W33:AE36 D44 F44:V44 E41 D7:E7 D9:E9 D11:E11 D13:E13 D8 D10 D12 D14" name="範囲1"/>
    <protectedRange sqref="C11:C14" name="範囲1_1"/>
    <protectedRange sqref="F5:AE5" name="範囲1_2"/>
    <protectedRange sqref="F15:AE15 F7:AE7 F9:AE9 F11:AE11 F13:AE13" name="範囲1_3"/>
    <protectedRange sqref="F17:AE17" name="範囲1_4"/>
    <protectedRange sqref="F19:AE19" name="範囲1_5"/>
    <protectedRange sqref="F21:AE21" name="範囲1_6"/>
    <protectedRange sqref="F23:AE23" name="範囲1_7"/>
    <protectedRange sqref="F6 F16 F18 F20 F22 F24 F26 F28 F30 F8 F10 F12 F14" name="範囲1_8"/>
    <protectedRange sqref="D17:D18" name="範囲1_9"/>
    <protectedRange sqref="C33:C36" name="範囲1_10"/>
    <protectedRange sqref="C37:C44" name="範囲1_11"/>
    <protectedRange sqref="C5:C10" name="範囲1_12"/>
    <protectedRange sqref="C15:C20" name="範囲1_13"/>
  </protectedRanges>
  <mergeCells count="52">
    <mergeCell ref="B47:C48"/>
    <mergeCell ref="D47:D48"/>
    <mergeCell ref="C29:C30"/>
    <mergeCell ref="D29:D30"/>
    <mergeCell ref="B31:C32"/>
    <mergeCell ref="B33:B44"/>
    <mergeCell ref="C33:C34"/>
    <mergeCell ref="D33:D34"/>
    <mergeCell ref="C35:C36"/>
    <mergeCell ref="D35:D36"/>
    <mergeCell ref="C41:C42"/>
    <mergeCell ref="C43:C44"/>
    <mergeCell ref="D41:D42"/>
    <mergeCell ref="B15:B30"/>
    <mergeCell ref="B45:C46"/>
    <mergeCell ref="D45:D46"/>
    <mergeCell ref="B1:AF1"/>
    <mergeCell ref="B3:C4"/>
    <mergeCell ref="D3:D4"/>
    <mergeCell ref="E3:Y3"/>
    <mergeCell ref="AF3:AF4"/>
    <mergeCell ref="C5:C6"/>
    <mergeCell ref="D5:D6"/>
    <mergeCell ref="D31:D32"/>
    <mergeCell ref="C15:C16"/>
    <mergeCell ref="C23:C24"/>
    <mergeCell ref="D23:D24"/>
    <mergeCell ref="C19:C20"/>
    <mergeCell ref="D19:D20"/>
    <mergeCell ref="C7:C8"/>
    <mergeCell ref="D7:D8"/>
    <mergeCell ref="C9:C10"/>
    <mergeCell ref="C27:C28"/>
    <mergeCell ref="D27:D28"/>
    <mergeCell ref="C17:C18"/>
    <mergeCell ref="D17:D18"/>
    <mergeCell ref="B5:B8"/>
    <mergeCell ref="B9:B14"/>
    <mergeCell ref="C39:C40"/>
    <mergeCell ref="C37:C38"/>
    <mergeCell ref="D37:D38"/>
    <mergeCell ref="D9:D10"/>
    <mergeCell ref="C11:C12"/>
    <mergeCell ref="D11:D12"/>
    <mergeCell ref="C13:C14"/>
    <mergeCell ref="D13:D14"/>
    <mergeCell ref="D39:D40"/>
    <mergeCell ref="C21:C22"/>
    <mergeCell ref="D21:D22"/>
    <mergeCell ref="D25:D26"/>
    <mergeCell ref="C25:C26"/>
    <mergeCell ref="D15:D16"/>
  </mergeCells>
  <phoneticPr fontId="2"/>
  <printOptions horizontalCentered="1"/>
  <pageMargins left="0.51181102362204722" right="0.59055118110236227" top="0.98425196850393704" bottom="0.39370078740157483" header="0.51181102362204722" footer="0.23622047244094491"/>
  <pageSetup paperSize="8" scale="80" orientation="landscape" r:id="rId1"/>
  <headerFooter alignWithMargins="0">
    <oddHeader>&amp;R（仮称）新ごみ処理施設整備・運営事業（マテリアルリサイクル推進施設）に係る提案書類(&amp;A)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D25"/>
  <sheetViews>
    <sheetView showGridLines="0" view="pageBreakPreview" zoomScaleNormal="85" zoomScaleSheetLayoutView="100" workbookViewId="0">
      <pane ySplit="4" topLeftCell="A5" activePane="bottomLeft" state="frozen"/>
      <selection activeCell="D23" sqref="D23"/>
      <selection pane="bottomLeft" activeCell="D8" sqref="B1:AD15"/>
    </sheetView>
  </sheetViews>
  <sheetFormatPr defaultColWidth="9" defaultRowHeight="30" customHeight="1" x14ac:dyDescent="0.15"/>
  <cols>
    <col min="1" max="1" width="2.625" style="91" customWidth="1"/>
    <col min="2" max="2" width="16.5" style="105" customWidth="1"/>
    <col min="3" max="3" width="7" style="105" customWidth="1"/>
    <col min="4" max="6" width="9.625" style="138" customWidth="1"/>
    <col min="7" max="30" width="9.625" style="91" customWidth="1"/>
    <col min="31" max="16384" width="9" style="91"/>
  </cols>
  <sheetData>
    <row r="1" spans="2:30" s="165" customFormat="1" ht="21" customHeight="1" x14ac:dyDescent="0.15">
      <c r="B1" s="818" t="s">
        <v>135</v>
      </c>
      <c r="C1" s="818"/>
      <c r="D1" s="818"/>
      <c r="E1" s="818"/>
      <c r="F1" s="818"/>
      <c r="G1" s="818"/>
      <c r="H1" s="818"/>
      <c r="I1" s="818"/>
      <c r="J1" s="818"/>
      <c r="K1" s="818"/>
      <c r="L1" s="818"/>
      <c r="M1" s="818"/>
      <c r="N1" s="818"/>
      <c r="O1" s="818"/>
      <c r="P1" s="818"/>
      <c r="Q1" s="818"/>
      <c r="R1" s="818"/>
      <c r="S1" s="818"/>
      <c r="T1" s="818"/>
      <c r="U1" s="818"/>
      <c r="V1" s="818"/>
      <c r="W1" s="818"/>
      <c r="X1" s="818"/>
      <c r="Y1" s="818"/>
      <c r="Z1" s="818"/>
      <c r="AA1" s="818"/>
      <c r="AB1" s="818"/>
      <c r="AC1" s="818"/>
      <c r="AD1" s="818"/>
    </row>
    <row r="2" spans="2:30" s="165" customFormat="1" ht="17.25" customHeight="1" x14ac:dyDescent="0.15">
      <c r="B2" s="390"/>
      <c r="C2" s="391"/>
      <c r="D2" s="392"/>
      <c r="E2" s="392"/>
      <c r="F2" s="392"/>
      <c r="G2" s="393"/>
      <c r="H2" s="393"/>
      <c r="I2" s="393"/>
      <c r="J2" s="393"/>
      <c r="K2" s="393"/>
      <c r="L2" s="393"/>
      <c r="M2" s="393"/>
      <c r="N2" s="393"/>
      <c r="O2" s="393"/>
      <c r="P2" s="393"/>
      <c r="Q2" s="393"/>
      <c r="R2" s="393"/>
      <c r="S2" s="393"/>
      <c r="T2" s="393"/>
      <c r="U2" s="393"/>
      <c r="V2" s="277"/>
      <c r="W2" s="277"/>
      <c r="X2" s="277"/>
      <c r="Y2" s="277"/>
      <c r="Z2" s="277"/>
      <c r="AA2" s="277"/>
      <c r="AB2" s="277"/>
      <c r="AC2" s="277"/>
      <c r="AD2" s="278" t="s">
        <v>113</v>
      </c>
    </row>
    <row r="3" spans="2:30" ht="17.25" customHeight="1" x14ac:dyDescent="0.15">
      <c r="B3" s="819" t="s">
        <v>112</v>
      </c>
      <c r="C3" s="820"/>
      <c r="D3" s="822" t="s">
        <v>111</v>
      </c>
      <c r="E3" s="823"/>
      <c r="F3" s="823"/>
      <c r="G3" s="823"/>
      <c r="H3" s="823"/>
      <c r="I3" s="823"/>
      <c r="J3" s="823"/>
      <c r="K3" s="823"/>
      <c r="L3" s="823"/>
      <c r="M3" s="823"/>
      <c r="N3" s="823"/>
      <c r="O3" s="823"/>
      <c r="P3" s="823"/>
      <c r="Q3" s="823"/>
      <c r="R3" s="823"/>
      <c r="S3" s="823"/>
      <c r="T3" s="823"/>
      <c r="U3" s="823"/>
      <c r="V3" s="823"/>
      <c r="W3" s="823"/>
      <c r="X3" s="507"/>
      <c r="Y3" s="507"/>
      <c r="Z3" s="507"/>
      <c r="AA3" s="507"/>
      <c r="AB3" s="507"/>
      <c r="AC3" s="507"/>
      <c r="AD3" s="824" t="s">
        <v>101</v>
      </c>
    </row>
    <row r="4" spans="2:30" ht="30" customHeight="1" x14ac:dyDescent="0.15">
      <c r="B4" s="706"/>
      <c r="C4" s="821"/>
      <c r="D4" s="369" t="s">
        <v>328</v>
      </c>
      <c r="E4" s="369" t="s">
        <v>329</v>
      </c>
      <c r="F4" s="369" t="s">
        <v>330</v>
      </c>
      <c r="G4" s="369" t="s">
        <v>331</v>
      </c>
      <c r="H4" s="369" t="s">
        <v>332</v>
      </c>
      <c r="I4" s="369" t="s">
        <v>333</v>
      </c>
      <c r="J4" s="369" t="s">
        <v>334</v>
      </c>
      <c r="K4" s="369" t="s">
        <v>335</v>
      </c>
      <c r="L4" s="369" t="s">
        <v>336</v>
      </c>
      <c r="M4" s="369" t="s">
        <v>337</v>
      </c>
      <c r="N4" s="369" t="s">
        <v>338</v>
      </c>
      <c r="O4" s="369" t="s">
        <v>339</v>
      </c>
      <c r="P4" s="369" t="s">
        <v>340</v>
      </c>
      <c r="Q4" s="369" t="s">
        <v>341</v>
      </c>
      <c r="R4" s="369" t="s">
        <v>342</v>
      </c>
      <c r="S4" s="369" t="s">
        <v>343</v>
      </c>
      <c r="T4" s="369" t="s">
        <v>344</v>
      </c>
      <c r="U4" s="369" t="s">
        <v>345</v>
      </c>
      <c r="V4" s="369" t="s">
        <v>346</v>
      </c>
      <c r="W4" s="369" t="s">
        <v>347</v>
      </c>
      <c r="X4" s="369" t="s">
        <v>348</v>
      </c>
      <c r="Y4" s="369" t="s">
        <v>349</v>
      </c>
      <c r="Z4" s="369" t="s">
        <v>350</v>
      </c>
      <c r="AA4" s="369" t="s">
        <v>351</v>
      </c>
      <c r="AB4" s="369" t="s">
        <v>352</v>
      </c>
      <c r="AC4" s="369" t="s">
        <v>353</v>
      </c>
      <c r="AD4" s="825"/>
    </row>
    <row r="5" spans="2:30" ht="15.95" customHeight="1" x14ac:dyDescent="0.15">
      <c r="B5" s="816"/>
      <c r="C5" s="411" t="s">
        <v>110</v>
      </c>
      <c r="D5" s="508"/>
      <c r="E5" s="508"/>
      <c r="F5" s="508"/>
      <c r="G5" s="508"/>
      <c r="H5" s="508"/>
      <c r="I5" s="508"/>
      <c r="J5" s="508"/>
      <c r="K5" s="508"/>
      <c r="L5" s="508"/>
      <c r="M5" s="508"/>
      <c r="N5" s="508"/>
      <c r="O5" s="508"/>
      <c r="P5" s="508"/>
      <c r="Q5" s="508"/>
      <c r="R5" s="508"/>
      <c r="S5" s="508"/>
      <c r="T5" s="508"/>
      <c r="U5" s="508"/>
      <c r="V5" s="508"/>
      <c r="W5" s="508"/>
      <c r="X5" s="508"/>
      <c r="Y5" s="508"/>
      <c r="Z5" s="509"/>
      <c r="AA5" s="509"/>
      <c r="AB5" s="509"/>
      <c r="AC5" s="510"/>
      <c r="AD5" s="511"/>
    </row>
    <row r="6" spans="2:30" ht="15.95" customHeight="1" x14ac:dyDescent="0.15">
      <c r="B6" s="817"/>
      <c r="C6" s="407" t="s">
        <v>109</v>
      </c>
      <c r="D6" s="512"/>
      <c r="E6" s="512"/>
      <c r="F6" s="512"/>
      <c r="G6" s="512"/>
      <c r="H6" s="512"/>
      <c r="I6" s="512"/>
      <c r="J6" s="512"/>
      <c r="K6" s="512"/>
      <c r="L6" s="512"/>
      <c r="M6" s="512"/>
      <c r="N6" s="512"/>
      <c r="O6" s="512"/>
      <c r="P6" s="512"/>
      <c r="Q6" s="512"/>
      <c r="R6" s="512"/>
      <c r="S6" s="512"/>
      <c r="T6" s="512"/>
      <c r="U6" s="512"/>
      <c r="V6" s="512"/>
      <c r="W6" s="512"/>
      <c r="X6" s="512"/>
      <c r="Y6" s="512"/>
      <c r="Z6" s="513"/>
      <c r="AA6" s="513"/>
      <c r="AB6" s="513"/>
      <c r="AC6" s="514"/>
      <c r="AD6" s="515">
        <f>SUM(D6:AC6)</f>
        <v>0</v>
      </c>
    </row>
    <row r="7" spans="2:30" ht="15.95" customHeight="1" x14ac:dyDescent="0.15">
      <c r="B7" s="816"/>
      <c r="C7" s="411" t="s">
        <v>110</v>
      </c>
      <c r="D7" s="508"/>
      <c r="E7" s="508"/>
      <c r="F7" s="508"/>
      <c r="G7" s="508"/>
      <c r="H7" s="508"/>
      <c r="I7" s="508"/>
      <c r="J7" s="508"/>
      <c r="K7" s="508"/>
      <c r="L7" s="508"/>
      <c r="M7" s="508"/>
      <c r="N7" s="508"/>
      <c r="O7" s="508"/>
      <c r="P7" s="508"/>
      <c r="Q7" s="508"/>
      <c r="R7" s="508"/>
      <c r="S7" s="508"/>
      <c r="T7" s="508"/>
      <c r="U7" s="508"/>
      <c r="V7" s="508"/>
      <c r="W7" s="508"/>
      <c r="X7" s="508"/>
      <c r="Y7" s="508"/>
      <c r="Z7" s="509"/>
      <c r="AA7" s="509"/>
      <c r="AB7" s="509"/>
      <c r="AC7" s="510"/>
      <c r="AD7" s="511"/>
    </row>
    <row r="8" spans="2:30" ht="15.95" customHeight="1" x14ac:dyDescent="0.15">
      <c r="B8" s="817"/>
      <c r="C8" s="407" t="s">
        <v>109</v>
      </c>
      <c r="D8" s="512"/>
      <c r="E8" s="512"/>
      <c r="F8" s="512"/>
      <c r="G8" s="512"/>
      <c r="H8" s="512"/>
      <c r="I8" s="512"/>
      <c r="J8" s="512"/>
      <c r="K8" s="512"/>
      <c r="L8" s="512"/>
      <c r="M8" s="512"/>
      <c r="N8" s="512"/>
      <c r="O8" s="512"/>
      <c r="P8" s="512"/>
      <c r="Q8" s="512"/>
      <c r="R8" s="512"/>
      <c r="S8" s="512"/>
      <c r="T8" s="512"/>
      <c r="U8" s="512"/>
      <c r="V8" s="512"/>
      <c r="W8" s="512"/>
      <c r="X8" s="512"/>
      <c r="Y8" s="512"/>
      <c r="Z8" s="513"/>
      <c r="AA8" s="513"/>
      <c r="AB8" s="513"/>
      <c r="AC8" s="514"/>
      <c r="AD8" s="515">
        <f>SUM(D8:AC8)</f>
        <v>0</v>
      </c>
    </row>
    <row r="9" spans="2:30" ht="15.95" customHeight="1" x14ac:dyDescent="0.15">
      <c r="B9" s="816"/>
      <c r="C9" s="411" t="s">
        <v>110</v>
      </c>
      <c r="D9" s="508"/>
      <c r="E9" s="508"/>
      <c r="F9" s="508"/>
      <c r="G9" s="508"/>
      <c r="H9" s="508"/>
      <c r="I9" s="508"/>
      <c r="J9" s="508"/>
      <c r="K9" s="508"/>
      <c r="L9" s="508"/>
      <c r="M9" s="508"/>
      <c r="N9" s="508"/>
      <c r="O9" s="508"/>
      <c r="P9" s="508"/>
      <c r="Q9" s="508"/>
      <c r="R9" s="508"/>
      <c r="S9" s="508"/>
      <c r="T9" s="508"/>
      <c r="U9" s="508"/>
      <c r="V9" s="508"/>
      <c r="W9" s="508"/>
      <c r="X9" s="508"/>
      <c r="Y9" s="508"/>
      <c r="Z9" s="509"/>
      <c r="AA9" s="509"/>
      <c r="AB9" s="509"/>
      <c r="AC9" s="510"/>
      <c r="AD9" s="511"/>
    </row>
    <row r="10" spans="2:30" ht="15.95" customHeight="1" x14ac:dyDescent="0.15">
      <c r="B10" s="817"/>
      <c r="C10" s="407" t="s">
        <v>109</v>
      </c>
      <c r="D10" s="512"/>
      <c r="E10" s="512"/>
      <c r="F10" s="512"/>
      <c r="G10" s="512"/>
      <c r="H10" s="512"/>
      <c r="I10" s="512"/>
      <c r="J10" s="512"/>
      <c r="K10" s="512"/>
      <c r="L10" s="512"/>
      <c r="M10" s="512"/>
      <c r="N10" s="512"/>
      <c r="O10" s="512"/>
      <c r="P10" s="512"/>
      <c r="Q10" s="512"/>
      <c r="R10" s="512"/>
      <c r="S10" s="512"/>
      <c r="T10" s="512"/>
      <c r="U10" s="512"/>
      <c r="V10" s="512"/>
      <c r="W10" s="512"/>
      <c r="X10" s="512"/>
      <c r="Y10" s="512"/>
      <c r="Z10" s="513"/>
      <c r="AA10" s="513"/>
      <c r="AB10" s="513"/>
      <c r="AC10" s="514"/>
      <c r="AD10" s="515">
        <f>SUM(D10:AC10)</f>
        <v>0</v>
      </c>
    </row>
    <row r="11" spans="2:30" ht="15.95" customHeight="1" x14ac:dyDescent="0.15">
      <c r="B11" s="816"/>
      <c r="C11" s="411" t="s">
        <v>110</v>
      </c>
      <c r="D11" s="508"/>
      <c r="E11" s="508"/>
      <c r="F11" s="508"/>
      <c r="G11" s="508"/>
      <c r="H11" s="508"/>
      <c r="I11" s="508"/>
      <c r="J11" s="508"/>
      <c r="K11" s="508"/>
      <c r="L11" s="508"/>
      <c r="M11" s="508"/>
      <c r="N11" s="508"/>
      <c r="O11" s="508"/>
      <c r="P11" s="508"/>
      <c r="Q11" s="508"/>
      <c r="R11" s="508"/>
      <c r="S11" s="508"/>
      <c r="T11" s="508"/>
      <c r="U11" s="508"/>
      <c r="V11" s="508"/>
      <c r="W11" s="508"/>
      <c r="X11" s="508"/>
      <c r="Y11" s="508"/>
      <c r="Z11" s="509"/>
      <c r="AA11" s="509"/>
      <c r="AB11" s="509"/>
      <c r="AC11" s="510"/>
      <c r="AD11" s="511"/>
    </row>
    <row r="12" spans="2:30" ht="15.95" customHeight="1" x14ac:dyDescent="0.15">
      <c r="B12" s="817"/>
      <c r="C12" s="407" t="s">
        <v>109</v>
      </c>
      <c r="D12" s="512"/>
      <c r="E12" s="512"/>
      <c r="F12" s="512"/>
      <c r="G12" s="512"/>
      <c r="H12" s="512"/>
      <c r="I12" s="512"/>
      <c r="J12" s="512"/>
      <c r="K12" s="512"/>
      <c r="L12" s="512"/>
      <c r="M12" s="512"/>
      <c r="N12" s="512"/>
      <c r="O12" s="512"/>
      <c r="P12" s="512"/>
      <c r="Q12" s="512"/>
      <c r="R12" s="512"/>
      <c r="S12" s="512"/>
      <c r="T12" s="512"/>
      <c r="U12" s="512"/>
      <c r="V12" s="512"/>
      <c r="W12" s="512"/>
      <c r="X12" s="512"/>
      <c r="Y12" s="512"/>
      <c r="Z12" s="513"/>
      <c r="AA12" s="513"/>
      <c r="AB12" s="513"/>
      <c r="AC12" s="514"/>
      <c r="AD12" s="515">
        <f>SUM(D12:AC12)</f>
        <v>0</v>
      </c>
    </row>
    <row r="13" spans="2:30" ht="15.95" customHeight="1" x14ac:dyDescent="0.15">
      <c r="B13" s="816"/>
      <c r="C13" s="411" t="s">
        <v>110</v>
      </c>
      <c r="D13" s="508"/>
      <c r="E13" s="508"/>
      <c r="F13" s="508"/>
      <c r="G13" s="508"/>
      <c r="H13" s="508"/>
      <c r="I13" s="508"/>
      <c r="J13" s="508"/>
      <c r="K13" s="508"/>
      <c r="L13" s="508"/>
      <c r="M13" s="508"/>
      <c r="N13" s="508"/>
      <c r="O13" s="508"/>
      <c r="P13" s="508"/>
      <c r="Q13" s="508"/>
      <c r="R13" s="508"/>
      <c r="S13" s="508"/>
      <c r="T13" s="508"/>
      <c r="U13" s="508"/>
      <c r="V13" s="508"/>
      <c r="W13" s="508"/>
      <c r="X13" s="508"/>
      <c r="Y13" s="508"/>
      <c r="Z13" s="509"/>
      <c r="AA13" s="509"/>
      <c r="AB13" s="509"/>
      <c r="AC13" s="510"/>
      <c r="AD13" s="511"/>
    </row>
    <row r="14" spans="2:30" ht="15.95" customHeight="1" x14ac:dyDescent="0.15">
      <c r="B14" s="817"/>
      <c r="C14" s="407" t="s">
        <v>109</v>
      </c>
      <c r="D14" s="512"/>
      <c r="E14" s="512"/>
      <c r="F14" s="512"/>
      <c r="G14" s="512"/>
      <c r="H14" s="512"/>
      <c r="I14" s="512"/>
      <c r="J14" s="512"/>
      <c r="K14" s="512"/>
      <c r="L14" s="512"/>
      <c r="M14" s="512"/>
      <c r="N14" s="512"/>
      <c r="O14" s="512"/>
      <c r="P14" s="512"/>
      <c r="Q14" s="512"/>
      <c r="R14" s="512"/>
      <c r="S14" s="512"/>
      <c r="T14" s="512"/>
      <c r="U14" s="512"/>
      <c r="V14" s="512"/>
      <c r="W14" s="512"/>
      <c r="X14" s="512"/>
      <c r="Y14" s="512"/>
      <c r="Z14" s="513"/>
      <c r="AA14" s="513"/>
      <c r="AB14" s="513"/>
      <c r="AC14" s="514"/>
      <c r="AD14" s="515">
        <f>SUM(D14:AC14)</f>
        <v>0</v>
      </c>
    </row>
    <row r="15" spans="2:30" ht="20.25" customHeight="1" x14ac:dyDescent="0.15">
      <c r="B15" s="814" t="s">
        <v>108</v>
      </c>
      <c r="C15" s="815"/>
      <c r="D15" s="516">
        <f t="shared" ref="D15:V15" si="0">D6+D8+D10+D12+D14</f>
        <v>0</v>
      </c>
      <c r="E15" s="516">
        <f t="shared" si="0"/>
        <v>0</v>
      </c>
      <c r="F15" s="516">
        <f t="shared" si="0"/>
        <v>0</v>
      </c>
      <c r="G15" s="516">
        <f t="shared" si="0"/>
        <v>0</v>
      </c>
      <c r="H15" s="516">
        <f t="shared" si="0"/>
        <v>0</v>
      </c>
      <c r="I15" s="516">
        <f t="shared" si="0"/>
        <v>0</v>
      </c>
      <c r="J15" s="516">
        <f t="shared" si="0"/>
        <v>0</v>
      </c>
      <c r="K15" s="516">
        <f t="shared" si="0"/>
        <v>0</v>
      </c>
      <c r="L15" s="516">
        <f t="shared" si="0"/>
        <v>0</v>
      </c>
      <c r="M15" s="516">
        <f t="shared" si="0"/>
        <v>0</v>
      </c>
      <c r="N15" s="516">
        <f t="shared" si="0"/>
        <v>0</v>
      </c>
      <c r="O15" s="516">
        <f t="shared" si="0"/>
        <v>0</v>
      </c>
      <c r="P15" s="516">
        <f t="shared" si="0"/>
        <v>0</v>
      </c>
      <c r="Q15" s="516">
        <f t="shared" si="0"/>
        <v>0</v>
      </c>
      <c r="R15" s="516">
        <f t="shared" si="0"/>
        <v>0</v>
      </c>
      <c r="S15" s="516">
        <f t="shared" si="0"/>
        <v>0</v>
      </c>
      <c r="T15" s="516">
        <f t="shared" si="0"/>
        <v>0</v>
      </c>
      <c r="U15" s="516">
        <f t="shared" si="0"/>
        <v>0</v>
      </c>
      <c r="V15" s="516">
        <f t="shared" si="0"/>
        <v>0</v>
      </c>
      <c r="W15" s="516">
        <f t="shared" ref="W15:AC15" si="1">W6+W8+W10+W12+W14</f>
        <v>0</v>
      </c>
      <c r="X15" s="516">
        <f t="shared" si="1"/>
        <v>0</v>
      </c>
      <c r="Y15" s="516">
        <f t="shared" si="1"/>
        <v>0</v>
      </c>
      <c r="Z15" s="516">
        <f t="shared" si="1"/>
        <v>0</v>
      </c>
      <c r="AA15" s="516">
        <f t="shared" si="1"/>
        <v>0</v>
      </c>
      <c r="AB15" s="516">
        <f t="shared" si="1"/>
        <v>0</v>
      </c>
      <c r="AC15" s="516">
        <f t="shared" si="1"/>
        <v>0</v>
      </c>
      <c r="AD15" s="517">
        <f>AD6+AD8+AD10+AD12+AD14</f>
        <v>0</v>
      </c>
    </row>
    <row r="16" spans="2:30" ht="15.95" customHeight="1" x14ac:dyDescent="0.15">
      <c r="B16" s="141"/>
    </row>
    <row r="17" spans="2:30" ht="15.95" customHeight="1" x14ac:dyDescent="0.15">
      <c r="B17" s="60" t="s">
        <v>94</v>
      </c>
    </row>
    <row r="18" spans="2:30" ht="15.95" customHeight="1" x14ac:dyDescent="0.15">
      <c r="B18" s="156"/>
      <c r="C18" s="155" t="s">
        <v>93</v>
      </c>
      <c r="D18" s="154">
        <v>2</v>
      </c>
      <c r="E18" s="153">
        <v>12</v>
      </c>
      <c r="F18" s="153">
        <v>12</v>
      </c>
      <c r="G18" s="153">
        <v>12</v>
      </c>
      <c r="H18" s="153">
        <v>12</v>
      </c>
      <c r="I18" s="153">
        <v>12</v>
      </c>
      <c r="J18" s="153">
        <v>12</v>
      </c>
      <c r="K18" s="153">
        <v>12</v>
      </c>
      <c r="L18" s="153">
        <v>12</v>
      </c>
      <c r="M18" s="153">
        <v>12</v>
      </c>
      <c r="N18" s="153">
        <v>12</v>
      </c>
      <c r="O18" s="153">
        <v>12</v>
      </c>
      <c r="P18" s="153">
        <v>12</v>
      </c>
      <c r="Q18" s="153">
        <v>12</v>
      </c>
      <c r="R18" s="153">
        <v>12</v>
      </c>
      <c r="S18" s="153">
        <v>12</v>
      </c>
      <c r="T18" s="153">
        <v>12</v>
      </c>
      <c r="U18" s="153">
        <v>12</v>
      </c>
      <c r="V18" s="153">
        <v>12</v>
      </c>
      <c r="W18" s="153">
        <v>12</v>
      </c>
      <c r="X18" s="153">
        <v>12</v>
      </c>
      <c r="Y18" s="153">
        <v>12</v>
      </c>
      <c r="Z18" s="153">
        <v>12</v>
      </c>
      <c r="AA18" s="153">
        <v>12</v>
      </c>
      <c r="AB18" s="153">
        <v>12</v>
      </c>
      <c r="AC18" s="153">
        <v>10</v>
      </c>
      <c r="AD18" s="152">
        <f>SUM(D18:AC18)</f>
        <v>300</v>
      </c>
    </row>
    <row r="19" spans="2:30" ht="15.95" customHeight="1" x14ac:dyDescent="0.15">
      <c r="B19" s="151" t="s">
        <v>92</v>
      </c>
      <c r="C19" s="150" t="s">
        <v>107</v>
      </c>
      <c r="D19" s="149">
        <f t="shared" ref="D19:V19" si="2">$AD20*D18</f>
        <v>0</v>
      </c>
      <c r="E19" s="148">
        <f t="shared" si="2"/>
        <v>0</v>
      </c>
      <c r="F19" s="148">
        <f t="shared" si="2"/>
        <v>0</v>
      </c>
      <c r="G19" s="148">
        <f t="shared" si="2"/>
        <v>0</v>
      </c>
      <c r="H19" s="148">
        <f t="shared" si="2"/>
        <v>0</v>
      </c>
      <c r="I19" s="148">
        <f t="shared" si="2"/>
        <v>0</v>
      </c>
      <c r="J19" s="148">
        <f t="shared" si="2"/>
        <v>0</v>
      </c>
      <c r="K19" s="148">
        <f t="shared" si="2"/>
        <v>0</v>
      </c>
      <c r="L19" s="148">
        <f t="shared" si="2"/>
        <v>0</v>
      </c>
      <c r="M19" s="148">
        <f t="shared" si="2"/>
        <v>0</v>
      </c>
      <c r="N19" s="148">
        <f t="shared" si="2"/>
        <v>0</v>
      </c>
      <c r="O19" s="148">
        <f t="shared" si="2"/>
        <v>0</v>
      </c>
      <c r="P19" s="148">
        <f t="shared" si="2"/>
        <v>0</v>
      </c>
      <c r="Q19" s="148">
        <f t="shared" si="2"/>
        <v>0</v>
      </c>
      <c r="R19" s="148">
        <f t="shared" si="2"/>
        <v>0</v>
      </c>
      <c r="S19" s="148">
        <f t="shared" si="2"/>
        <v>0</v>
      </c>
      <c r="T19" s="148">
        <f t="shared" si="2"/>
        <v>0</v>
      </c>
      <c r="U19" s="148">
        <f t="shared" si="2"/>
        <v>0</v>
      </c>
      <c r="V19" s="148">
        <f t="shared" si="2"/>
        <v>0</v>
      </c>
      <c r="W19" s="148">
        <f t="shared" ref="W19:AC19" si="3">$AD20*W18</f>
        <v>0</v>
      </c>
      <c r="X19" s="148">
        <f t="shared" si="3"/>
        <v>0</v>
      </c>
      <c r="Y19" s="148">
        <f t="shared" si="3"/>
        <v>0</v>
      </c>
      <c r="Z19" s="148">
        <f t="shared" si="3"/>
        <v>0</v>
      </c>
      <c r="AA19" s="148">
        <f t="shared" si="3"/>
        <v>0</v>
      </c>
      <c r="AB19" s="148">
        <f t="shared" si="3"/>
        <v>0</v>
      </c>
      <c r="AC19" s="148">
        <f t="shared" si="3"/>
        <v>0</v>
      </c>
      <c r="AD19" s="147">
        <f>SUM(D19:AC19)</f>
        <v>0</v>
      </c>
    </row>
    <row r="20" spans="2:30" ht="15.95" customHeight="1" x14ac:dyDescent="0.15">
      <c r="B20" s="146" t="s">
        <v>90</v>
      </c>
      <c r="C20" s="145" t="s">
        <v>106</v>
      </c>
      <c r="D20" s="144">
        <f t="shared" ref="D20:V20" si="4">D19/D18</f>
        <v>0</v>
      </c>
      <c r="E20" s="143">
        <f t="shared" si="4"/>
        <v>0</v>
      </c>
      <c r="F20" s="143">
        <f t="shared" si="4"/>
        <v>0</v>
      </c>
      <c r="G20" s="143">
        <f t="shared" si="4"/>
        <v>0</v>
      </c>
      <c r="H20" s="143">
        <f t="shared" si="4"/>
        <v>0</v>
      </c>
      <c r="I20" s="143">
        <f t="shared" si="4"/>
        <v>0</v>
      </c>
      <c r="J20" s="143">
        <f t="shared" si="4"/>
        <v>0</v>
      </c>
      <c r="K20" s="143">
        <f t="shared" si="4"/>
        <v>0</v>
      </c>
      <c r="L20" s="143">
        <f t="shared" si="4"/>
        <v>0</v>
      </c>
      <c r="M20" s="143">
        <f t="shared" si="4"/>
        <v>0</v>
      </c>
      <c r="N20" s="143">
        <f t="shared" si="4"/>
        <v>0</v>
      </c>
      <c r="O20" s="143">
        <f t="shared" si="4"/>
        <v>0</v>
      </c>
      <c r="P20" s="143">
        <f t="shared" si="4"/>
        <v>0</v>
      </c>
      <c r="Q20" s="143">
        <f t="shared" si="4"/>
        <v>0</v>
      </c>
      <c r="R20" s="143">
        <f t="shared" si="4"/>
        <v>0</v>
      </c>
      <c r="S20" s="143">
        <f t="shared" si="4"/>
        <v>0</v>
      </c>
      <c r="T20" s="143">
        <f t="shared" si="4"/>
        <v>0</v>
      </c>
      <c r="U20" s="143">
        <f t="shared" si="4"/>
        <v>0</v>
      </c>
      <c r="V20" s="143">
        <f t="shared" si="4"/>
        <v>0</v>
      </c>
      <c r="W20" s="143">
        <f t="shared" ref="W20:AC20" si="5">W19/W18</f>
        <v>0</v>
      </c>
      <c r="X20" s="143">
        <f t="shared" si="5"/>
        <v>0</v>
      </c>
      <c r="Y20" s="143">
        <f t="shared" si="5"/>
        <v>0</v>
      </c>
      <c r="Z20" s="143">
        <f t="shared" si="5"/>
        <v>0</v>
      </c>
      <c r="AA20" s="143">
        <f t="shared" si="5"/>
        <v>0</v>
      </c>
      <c r="AB20" s="143">
        <f t="shared" si="5"/>
        <v>0</v>
      </c>
      <c r="AC20" s="143">
        <f t="shared" si="5"/>
        <v>0</v>
      </c>
      <c r="AD20" s="142">
        <f>AD15/233</f>
        <v>0</v>
      </c>
    </row>
    <row r="21" spans="2:30" ht="15.95" customHeight="1" x14ac:dyDescent="0.15">
      <c r="B21" s="200" t="s">
        <v>223</v>
      </c>
    </row>
    <row r="22" spans="2:30" ht="15.95" customHeight="1" x14ac:dyDescent="0.15">
      <c r="B22" s="200" t="s">
        <v>229</v>
      </c>
    </row>
    <row r="23" spans="2:30" ht="15.95" customHeight="1" x14ac:dyDescent="0.15">
      <c r="B23" s="200" t="s">
        <v>230</v>
      </c>
    </row>
    <row r="24" spans="2:30" ht="15.95" customHeight="1" x14ac:dyDescent="0.15">
      <c r="B24" s="200" t="s">
        <v>231</v>
      </c>
    </row>
    <row r="25" spans="2:30" ht="15.95" customHeight="1" x14ac:dyDescent="0.15">
      <c r="B25" s="203" t="s">
        <v>232</v>
      </c>
      <c r="C25" s="140"/>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row>
  </sheetData>
  <sheetProtection insertRows="0"/>
  <protectedRanges>
    <protectedRange sqref="AE25:IS25 A25" name="範囲3"/>
    <protectedRange sqref="B5:AC8 D9:AC14" name="範囲1"/>
    <protectedRange sqref="B11 B12:C12 B13 B14:C14 B9 B10:C10" name="範囲1_1"/>
    <protectedRange sqref="C11 C13 C9" name="範囲1_1_1"/>
  </protectedRanges>
  <mergeCells count="10">
    <mergeCell ref="B15:C15"/>
    <mergeCell ref="B11:B12"/>
    <mergeCell ref="B13:B14"/>
    <mergeCell ref="B7:B8"/>
    <mergeCell ref="B1:AD1"/>
    <mergeCell ref="B3:C4"/>
    <mergeCell ref="D3:W3"/>
    <mergeCell ref="AD3:AD4"/>
    <mergeCell ref="B5:B6"/>
    <mergeCell ref="B9:B10"/>
  </mergeCells>
  <phoneticPr fontId="2"/>
  <printOptions horizontalCentered="1"/>
  <pageMargins left="0.51181102362204722" right="0.59055118110236227" top="0.98425196850393704" bottom="0.39370078740157483" header="0.51181102362204722" footer="0.23622047244094491"/>
  <pageSetup paperSize="8" scale="70" orientation="landscape" r:id="rId1"/>
  <headerFooter alignWithMargins="0">
    <oddHeader>&amp;R（仮称）新ごみ処理施設整備・運営事業（マテリアルリサイクル推進施設）に係る提案書類(&amp;A)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D61"/>
  <sheetViews>
    <sheetView showGridLines="0" view="pageBreakPreview" zoomScaleNormal="70" zoomScaleSheetLayoutView="100" zoomScalePageLayoutView="70" workbookViewId="0">
      <selection activeCell="D4" sqref="D4:AC4"/>
    </sheetView>
  </sheetViews>
  <sheetFormatPr defaultColWidth="9" defaultRowHeight="30" customHeight="1" x14ac:dyDescent="0.15"/>
  <cols>
    <col min="1" max="1" width="2.625" style="91" customWidth="1"/>
    <col min="2" max="2" width="28.625" style="105" customWidth="1"/>
    <col min="3" max="3" width="7" style="105" customWidth="1"/>
    <col min="4" max="6" width="10.625" style="138" customWidth="1"/>
    <col min="7" max="29" width="10.625" style="91" customWidth="1"/>
    <col min="30" max="30" width="12.625" style="91" customWidth="1"/>
    <col min="31" max="16384" width="9" style="91"/>
  </cols>
  <sheetData>
    <row r="1" spans="2:30" s="165" customFormat="1" ht="25.15" customHeight="1" x14ac:dyDescent="0.15">
      <c r="B1" s="762" t="s">
        <v>115</v>
      </c>
      <c r="C1" s="762"/>
      <c r="D1" s="762"/>
      <c r="E1" s="762"/>
      <c r="F1" s="762"/>
      <c r="G1" s="762"/>
      <c r="H1" s="762"/>
      <c r="I1" s="762"/>
      <c r="J1" s="762"/>
      <c r="K1" s="762"/>
      <c r="L1" s="762"/>
      <c r="M1" s="762"/>
      <c r="N1" s="762"/>
      <c r="O1" s="762"/>
      <c r="P1" s="762"/>
      <c r="Q1" s="762"/>
      <c r="R1" s="762"/>
      <c r="S1" s="762"/>
      <c r="T1" s="762"/>
      <c r="U1" s="762"/>
      <c r="V1" s="762"/>
      <c r="W1" s="762"/>
      <c r="X1" s="762"/>
      <c r="Y1" s="762"/>
      <c r="Z1" s="762"/>
      <c r="AA1" s="762"/>
      <c r="AB1" s="762"/>
      <c r="AC1" s="762"/>
      <c r="AD1" s="762"/>
    </row>
    <row r="2" spans="2:30" s="165" customFormat="1" ht="20.25" customHeight="1" x14ac:dyDescent="0.15">
      <c r="B2" s="170"/>
      <c r="C2" s="169"/>
      <c r="D2" s="168"/>
      <c r="E2" s="168"/>
      <c r="F2" s="168"/>
      <c r="AC2" s="167"/>
      <c r="AD2" s="166" t="s">
        <v>113</v>
      </c>
    </row>
    <row r="3" spans="2:30" ht="17.25" customHeight="1" x14ac:dyDescent="0.15">
      <c r="B3" s="830" t="s">
        <v>112</v>
      </c>
      <c r="C3" s="831"/>
      <c r="D3" s="828" t="s">
        <v>111</v>
      </c>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760" t="s">
        <v>101</v>
      </c>
    </row>
    <row r="4" spans="2:30" ht="30" customHeight="1" x14ac:dyDescent="0.15">
      <c r="B4" s="832"/>
      <c r="C4" s="833"/>
      <c r="D4" s="212" t="s">
        <v>328</v>
      </c>
      <c r="E4" s="212" t="s">
        <v>329</v>
      </c>
      <c r="F4" s="212" t="s">
        <v>330</v>
      </c>
      <c r="G4" s="212" t="s">
        <v>331</v>
      </c>
      <c r="H4" s="212" t="s">
        <v>332</v>
      </c>
      <c r="I4" s="212" t="s">
        <v>333</v>
      </c>
      <c r="J4" s="212" t="s">
        <v>334</v>
      </c>
      <c r="K4" s="212" t="s">
        <v>335</v>
      </c>
      <c r="L4" s="212" t="s">
        <v>336</v>
      </c>
      <c r="M4" s="212" t="s">
        <v>337</v>
      </c>
      <c r="N4" s="212" t="s">
        <v>338</v>
      </c>
      <c r="O4" s="212" t="s">
        <v>339</v>
      </c>
      <c r="P4" s="212" t="s">
        <v>340</v>
      </c>
      <c r="Q4" s="212" t="s">
        <v>341</v>
      </c>
      <c r="R4" s="212" t="s">
        <v>342</v>
      </c>
      <c r="S4" s="212" t="s">
        <v>343</v>
      </c>
      <c r="T4" s="212" t="s">
        <v>344</v>
      </c>
      <c r="U4" s="212" t="s">
        <v>345</v>
      </c>
      <c r="V4" s="212" t="s">
        <v>346</v>
      </c>
      <c r="W4" s="212" t="s">
        <v>347</v>
      </c>
      <c r="X4" s="212" t="s">
        <v>348</v>
      </c>
      <c r="Y4" s="212" t="s">
        <v>349</v>
      </c>
      <c r="Z4" s="212" t="s">
        <v>350</v>
      </c>
      <c r="AA4" s="212" t="s">
        <v>351</v>
      </c>
      <c r="AB4" s="212" t="s">
        <v>352</v>
      </c>
      <c r="AC4" s="212" t="s">
        <v>353</v>
      </c>
      <c r="AD4" s="761"/>
    </row>
    <row r="5" spans="2:30" ht="15.95" customHeight="1" x14ac:dyDescent="0.15">
      <c r="B5" s="826"/>
      <c r="C5" s="164" t="s">
        <v>114</v>
      </c>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8">
        <f t="shared" ref="AD5:AD12" si="0">SUM(D5:AC5)</f>
        <v>0</v>
      </c>
    </row>
    <row r="6" spans="2:30" ht="15.95" customHeight="1" x14ac:dyDescent="0.15">
      <c r="B6" s="827"/>
      <c r="C6" s="161" t="s">
        <v>109</v>
      </c>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6">
        <f t="shared" si="0"/>
        <v>0</v>
      </c>
    </row>
    <row r="7" spans="2:30" ht="15.95" customHeight="1" x14ac:dyDescent="0.15">
      <c r="B7" s="834"/>
      <c r="C7" s="164" t="s">
        <v>114</v>
      </c>
      <c r="D7" s="179"/>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8">
        <f t="shared" si="0"/>
        <v>0</v>
      </c>
    </row>
    <row r="8" spans="2:30" ht="15.95" customHeight="1" x14ac:dyDescent="0.15">
      <c r="B8" s="835"/>
      <c r="C8" s="161" t="s">
        <v>109</v>
      </c>
      <c r="D8" s="177"/>
      <c r="E8" s="177"/>
      <c r="F8" s="177"/>
      <c r="G8" s="177"/>
      <c r="H8" s="177"/>
      <c r="I8" s="177"/>
      <c r="J8" s="177"/>
      <c r="K8" s="177"/>
      <c r="L8" s="177"/>
      <c r="M8" s="177"/>
      <c r="N8" s="177"/>
      <c r="O8" s="177"/>
      <c r="P8" s="177"/>
      <c r="Q8" s="177"/>
      <c r="R8" s="177"/>
      <c r="S8" s="177"/>
      <c r="T8" s="177"/>
      <c r="U8" s="177"/>
      <c r="V8" s="177"/>
      <c r="W8" s="177"/>
      <c r="X8" s="177"/>
      <c r="Y8" s="177"/>
      <c r="Z8" s="177"/>
      <c r="AA8" s="177"/>
      <c r="AB8" s="177"/>
      <c r="AC8" s="177"/>
      <c r="AD8" s="176">
        <f t="shared" si="0"/>
        <v>0</v>
      </c>
    </row>
    <row r="9" spans="2:30" ht="15.95" customHeight="1" x14ac:dyDescent="0.15">
      <c r="B9" s="834"/>
      <c r="C9" s="164" t="s">
        <v>114</v>
      </c>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8">
        <f t="shared" si="0"/>
        <v>0</v>
      </c>
    </row>
    <row r="10" spans="2:30" ht="15.95" customHeight="1" x14ac:dyDescent="0.15">
      <c r="B10" s="835"/>
      <c r="C10" s="161" t="s">
        <v>109</v>
      </c>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6">
        <f t="shared" si="0"/>
        <v>0</v>
      </c>
    </row>
    <row r="11" spans="2:30" ht="15.95" customHeight="1" x14ac:dyDescent="0.15">
      <c r="B11" s="826"/>
      <c r="C11" s="164" t="s">
        <v>114</v>
      </c>
      <c r="D11" s="179"/>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8">
        <f t="shared" si="0"/>
        <v>0</v>
      </c>
    </row>
    <row r="12" spans="2:30" ht="15.95" customHeight="1" x14ac:dyDescent="0.15">
      <c r="B12" s="827"/>
      <c r="C12" s="161" t="s">
        <v>109</v>
      </c>
      <c r="D12" s="177"/>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6">
        <f t="shared" si="0"/>
        <v>0</v>
      </c>
    </row>
    <row r="13" spans="2:30" ht="15.95" customHeight="1" x14ac:dyDescent="0.15">
      <c r="B13" s="826"/>
      <c r="C13" s="164" t="s">
        <v>114</v>
      </c>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8">
        <f t="shared" ref="AD13:AD18" si="1">SUM(D13:AC13)</f>
        <v>0</v>
      </c>
    </row>
    <row r="14" spans="2:30" ht="15.95" customHeight="1" x14ac:dyDescent="0.15">
      <c r="B14" s="827"/>
      <c r="C14" s="161" t="s">
        <v>109</v>
      </c>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c r="AB14" s="177"/>
      <c r="AC14" s="177"/>
      <c r="AD14" s="176">
        <f t="shared" si="1"/>
        <v>0</v>
      </c>
    </row>
    <row r="15" spans="2:30" ht="15.95" customHeight="1" x14ac:dyDescent="0.15">
      <c r="B15" s="826"/>
      <c r="C15" s="164" t="s">
        <v>114</v>
      </c>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8">
        <f t="shared" si="1"/>
        <v>0</v>
      </c>
    </row>
    <row r="16" spans="2:30" ht="15.95" customHeight="1" x14ac:dyDescent="0.15">
      <c r="B16" s="827"/>
      <c r="C16" s="161" t="s">
        <v>109</v>
      </c>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6">
        <f t="shared" si="1"/>
        <v>0</v>
      </c>
    </row>
    <row r="17" spans="2:30" ht="15.95" customHeight="1" x14ac:dyDescent="0.15">
      <c r="B17" s="826"/>
      <c r="C17" s="164" t="s">
        <v>114</v>
      </c>
      <c r="D17" s="179"/>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8">
        <f t="shared" si="1"/>
        <v>0</v>
      </c>
    </row>
    <row r="18" spans="2:30" ht="15.95" customHeight="1" x14ac:dyDescent="0.15">
      <c r="B18" s="827"/>
      <c r="C18" s="161" t="s">
        <v>109</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6">
        <f t="shared" si="1"/>
        <v>0</v>
      </c>
    </row>
    <row r="19" spans="2:30" ht="15.95" customHeight="1" x14ac:dyDescent="0.15">
      <c r="B19" s="826"/>
      <c r="C19" s="164" t="s">
        <v>114</v>
      </c>
      <c r="D19" s="179"/>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8">
        <f t="shared" ref="AD19:AD50" si="2">SUM(D19:AC19)</f>
        <v>0</v>
      </c>
    </row>
    <row r="20" spans="2:30" ht="15.95" customHeight="1" x14ac:dyDescent="0.15">
      <c r="B20" s="827"/>
      <c r="C20" s="161" t="s">
        <v>109</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c r="AA20" s="177"/>
      <c r="AB20" s="177"/>
      <c r="AC20" s="177"/>
      <c r="AD20" s="176">
        <f t="shared" si="2"/>
        <v>0</v>
      </c>
    </row>
    <row r="21" spans="2:30" ht="15.95" customHeight="1" x14ac:dyDescent="0.15">
      <c r="B21" s="826"/>
      <c r="C21" s="164" t="s">
        <v>114</v>
      </c>
      <c r="D21" s="179"/>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8">
        <f t="shared" si="2"/>
        <v>0</v>
      </c>
    </row>
    <row r="22" spans="2:30" ht="15.95" customHeight="1" x14ac:dyDescent="0.15">
      <c r="B22" s="827"/>
      <c r="C22" s="161" t="s">
        <v>109</v>
      </c>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6">
        <f t="shared" si="2"/>
        <v>0</v>
      </c>
    </row>
    <row r="23" spans="2:30" ht="15.95" customHeight="1" x14ac:dyDescent="0.15">
      <c r="B23" s="826"/>
      <c r="C23" s="164" t="s">
        <v>114</v>
      </c>
      <c r="D23" s="179"/>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8">
        <f t="shared" si="2"/>
        <v>0</v>
      </c>
    </row>
    <row r="24" spans="2:30" ht="15.95" customHeight="1" x14ac:dyDescent="0.15">
      <c r="B24" s="827"/>
      <c r="C24" s="161" t="s">
        <v>109</v>
      </c>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6">
        <f t="shared" si="2"/>
        <v>0</v>
      </c>
    </row>
    <row r="25" spans="2:30" ht="15.95" customHeight="1" x14ac:dyDescent="0.15">
      <c r="B25" s="826"/>
      <c r="C25" s="164" t="s">
        <v>114</v>
      </c>
      <c r="D25" s="179"/>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8">
        <f t="shared" si="2"/>
        <v>0</v>
      </c>
    </row>
    <row r="26" spans="2:30" ht="15.95" customHeight="1" x14ac:dyDescent="0.15">
      <c r="B26" s="827"/>
      <c r="C26" s="161" t="s">
        <v>109</v>
      </c>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6">
        <f t="shared" si="2"/>
        <v>0</v>
      </c>
    </row>
    <row r="27" spans="2:30" ht="15.95" customHeight="1" x14ac:dyDescent="0.15">
      <c r="B27" s="826"/>
      <c r="C27" s="164" t="s">
        <v>114</v>
      </c>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8">
        <f t="shared" si="2"/>
        <v>0</v>
      </c>
    </row>
    <row r="28" spans="2:30" ht="15.95" customHeight="1" x14ac:dyDescent="0.15">
      <c r="B28" s="827"/>
      <c r="C28" s="161" t="s">
        <v>109</v>
      </c>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6">
        <f t="shared" si="2"/>
        <v>0</v>
      </c>
    </row>
    <row r="29" spans="2:30" ht="15" customHeight="1" x14ac:dyDescent="0.15">
      <c r="B29" s="826"/>
      <c r="C29" s="164" t="s">
        <v>114</v>
      </c>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8">
        <f t="shared" si="2"/>
        <v>0</v>
      </c>
    </row>
    <row r="30" spans="2:30" ht="15" customHeight="1" x14ac:dyDescent="0.15">
      <c r="B30" s="827"/>
      <c r="C30" s="161" t="s">
        <v>109</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59">
        <f t="shared" si="2"/>
        <v>0</v>
      </c>
    </row>
    <row r="31" spans="2:30" ht="15.95" customHeight="1" x14ac:dyDescent="0.15">
      <c r="B31" s="826"/>
      <c r="C31" s="164" t="s">
        <v>114</v>
      </c>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8">
        <f t="shared" si="2"/>
        <v>0</v>
      </c>
    </row>
    <row r="32" spans="2:30" ht="15.95" customHeight="1" x14ac:dyDescent="0.15">
      <c r="B32" s="827"/>
      <c r="C32" s="161" t="s">
        <v>109</v>
      </c>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6">
        <f t="shared" si="2"/>
        <v>0</v>
      </c>
    </row>
    <row r="33" spans="2:30" ht="15.95" customHeight="1" x14ac:dyDescent="0.15">
      <c r="B33" s="826"/>
      <c r="C33" s="164" t="s">
        <v>114</v>
      </c>
      <c r="D33" s="179"/>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8">
        <f t="shared" si="2"/>
        <v>0</v>
      </c>
    </row>
    <row r="34" spans="2:30" ht="15.95" customHeight="1" x14ac:dyDescent="0.15">
      <c r="B34" s="827"/>
      <c r="C34" s="161" t="s">
        <v>109</v>
      </c>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6">
        <f t="shared" si="2"/>
        <v>0</v>
      </c>
    </row>
    <row r="35" spans="2:30" ht="15.95" customHeight="1" x14ac:dyDescent="0.15">
      <c r="B35" s="826"/>
      <c r="C35" s="164" t="s">
        <v>114</v>
      </c>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8">
        <f t="shared" si="2"/>
        <v>0</v>
      </c>
    </row>
    <row r="36" spans="2:30" ht="15.95" customHeight="1" x14ac:dyDescent="0.15">
      <c r="B36" s="827"/>
      <c r="C36" s="161" t="s">
        <v>109</v>
      </c>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6">
        <f t="shared" si="2"/>
        <v>0</v>
      </c>
    </row>
    <row r="37" spans="2:30" ht="15.95" customHeight="1" x14ac:dyDescent="0.15">
      <c r="B37" s="826"/>
      <c r="C37" s="164" t="s">
        <v>114</v>
      </c>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8">
        <f t="shared" si="2"/>
        <v>0</v>
      </c>
    </row>
    <row r="38" spans="2:30" ht="15.95" customHeight="1" x14ac:dyDescent="0.15">
      <c r="B38" s="827"/>
      <c r="C38" s="161" t="s">
        <v>109</v>
      </c>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6">
        <f t="shared" si="2"/>
        <v>0</v>
      </c>
    </row>
    <row r="39" spans="2:30" ht="15.95" customHeight="1" x14ac:dyDescent="0.15">
      <c r="B39" s="826"/>
      <c r="C39" s="164" t="s">
        <v>114</v>
      </c>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8">
        <f t="shared" si="2"/>
        <v>0</v>
      </c>
    </row>
    <row r="40" spans="2:30" ht="15.95" customHeight="1" x14ac:dyDescent="0.15">
      <c r="B40" s="827"/>
      <c r="C40" s="161" t="s">
        <v>109</v>
      </c>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6">
        <f t="shared" si="2"/>
        <v>0</v>
      </c>
    </row>
    <row r="41" spans="2:30" ht="15.95" customHeight="1" x14ac:dyDescent="0.15">
      <c r="B41" s="826"/>
      <c r="C41" s="164" t="s">
        <v>114</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8">
        <f t="shared" si="2"/>
        <v>0</v>
      </c>
    </row>
    <row r="42" spans="2:30" ht="15.95" customHeight="1" x14ac:dyDescent="0.15">
      <c r="B42" s="827"/>
      <c r="C42" s="161" t="s">
        <v>109</v>
      </c>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6">
        <f t="shared" si="2"/>
        <v>0</v>
      </c>
    </row>
    <row r="43" spans="2:30" ht="15.95" customHeight="1" x14ac:dyDescent="0.15">
      <c r="B43" s="826"/>
      <c r="C43" s="164" t="s">
        <v>114</v>
      </c>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8">
        <f t="shared" si="2"/>
        <v>0</v>
      </c>
    </row>
    <row r="44" spans="2:30" ht="15.95" customHeight="1" x14ac:dyDescent="0.15">
      <c r="B44" s="827"/>
      <c r="C44" s="161" t="s">
        <v>109</v>
      </c>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6">
        <f t="shared" si="2"/>
        <v>0</v>
      </c>
    </row>
    <row r="45" spans="2:30" ht="15.95" customHeight="1" x14ac:dyDescent="0.15">
      <c r="B45" s="826"/>
      <c r="C45" s="164" t="s">
        <v>114</v>
      </c>
      <c r="D45" s="179"/>
      <c r="E45" s="179"/>
      <c r="F45" s="179"/>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8">
        <f t="shared" si="2"/>
        <v>0</v>
      </c>
    </row>
    <row r="46" spans="2:30" ht="15.95" customHeight="1" x14ac:dyDescent="0.15">
      <c r="B46" s="827"/>
      <c r="C46" s="161" t="s">
        <v>109</v>
      </c>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6">
        <f t="shared" si="2"/>
        <v>0</v>
      </c>
    </row>
    <row r="47" spans="2:30" ht="15.95" customHeight="1" x14ac:dyDescent="0.15">
      <c r="B47" s="826"/>
      <c r="C47" s="164" t="s">
        <v>114</v>
      </c>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78">
        <f t="shared" si="2"/>
        <v>0</v>
      </c>
    </row>
    <row r="48" spans="2:30" ht="15.95" customHeight="1" x14ac:dyDescent="0.15">
      <c r="B48" s="827"/>
      <c r="C48" s="161" t="s">
        <v>109</v>
      </c>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6">
        <f t="shared" si="2"/>
        <v>0</v>
      </c>
    </row>
    <row r="49" spans="2:30" ht="15.95" customHeight="1" x14ac:dyDescent="0.15">
      <c r="B49" s="826"/>
      <c r="C49" s="164" t="s">
        <v>114</v>
      </c>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8">
        <f t="shared" si="2"/>
        <v>0</v>
      </c>
    </row>
    <row r="50" spans="2:30" ht="15.95" customHeight="1" x14ac:dyDescent="0.15">
      <c r="B50" s="827"/>
      <c r="C50" s="161" t="s">
        <v>109</v>
      </c>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6">
        <f t="shared" si="2"/>
        <v>0</v>
      </c>
    </row>
    <row r="51" spans="2:30" ht="20.25" customHeight="1" x14ac:dyDescent="0.15">
      <c r="B51" s="757" t="s">
        <v>108</v>
      </c>
      <c r="C51" s="759"/>
      <c r="D51" s="175">
        <f t="shared" ref="D51:V51" si="3">SUM(D6+D8+D10+D12+D14+D16+D18+D20+D22+D24+D26+D28+D30+D32+D34+D36+D38+D40+D42+D44+D46+D48+D50)</f>
        <v>0</v>
      </c>
      <c r="E51" s="175">
        <f t="shared" si="3"/>
        <v>0</v>
      </c>
      <c r="F51" s="175">
        <f t="shared" si="3"/>
        <v>0</v>
      </c>
      <c r="G51" s="175">
        <f t="shared" si="3"/>
        <v>0</v>
      </c>
      <c r="H51" s="175">
        <f t="shared" si="3"/>
        <v>0</v>
      </c>
      <c r="I51" s="175">
        <f t="shared" si="3"/>
        <v>0</v>
      </c>
      <c r="J51" s="175">
        <f t="shared" si="3"/>
        <v>0</v>
      </c>
      <c r="K51" s="175">
        <f t="shared" si="3"/>
        <v>0</v>
      </c>
      <c r="L51" s="175">
        <f t="shared" si="3"/>
        <v>0</v>
      </c>
      <c r="M51" s="175">
        <f t="shared" si="3"/>
        <v>0</v>
      </c>
      <c r="N51" s="175">
        <f t="shared" si="3"/>
        <v>0</v>
      </c>
      <c r="O51" s="175">
        <f t="shared" si="3"/>
        <v>0</v>
      </c>
      <c r="P51" s="175">
        <f t="shared" si="3"/>
        <v>0</v>
      </c>
      <c r="Q51" s="175">
        <f t="shared" si="3"/>
        <v>0</v>
      </c>
      <c r="R51" s="175">
        <f t="shared" si="3"/>
        <v>0</v>
      </c>
      <c r="S51" s="175">
        <f t="shared" si="3"/>
        <v>0</v>
      </c>
      <c r="T51" s="175">
        <f t="shared" si="3"/>
        <v>0</v>
      </c>
      <c r="U51" s="175">
        <f t="shared" si="3"/>
        <v>0</v>
      </c>
      <c r="V51" s="175">
        <f t="shared" si="3"/>
        <v>0</v>
      </c>
      <c r="W51" s="175">
        <f t="shared" ref="W51:AC51" si="4">SUM(W6+W8+W10+W12+W14+W16+W18+W20+W22+W24+W26+W28+W30+W32+W34+W36+W38+W40+W42+W44+W46+W48+W50)</f>
        <v>0</v>
      </c>
      <c r="X51" s="175">
        <f t="shared" si="4"/>
        <v>0</v>
      </c>
      <c r="Y51" s="175">
        <f t="shared" si="4"/>
        <v>0</v>
      </c>
      <c r="Z51" s="175">
        <f t="shared" si="4"/>
        <v>0</v>
      </c>
      <c r="AA51" s="175">
        <f t="shared" si="4"/>
        <v>0</v>
      </c>
      <c r="AB51" s="175">
        <f t="shared" si="4"/>
        <v>0</v>
      </c>
      <c r="AC51" s="175">
        <f t="shared" si="4"/>
        <v>0</v>
      </c>
      <c r="AD51" s="174">
        <f>SUM(AD6+AD8+AD10+AD12+AD14+AD16+AD18+AD20+AD22+AD24+AD26+AD28+AD30+AD32+AD34+AD36+AD38+AD40+AD42+AD44+AD46+AD48+AD50)</f>
        <v>0</v>
      </c>
    </row>
    <row r="52" spans="2:30" ht="15.95" customHeight="1" x14ac:dyDescent="0.15">
      <c r="B52" s="141"/>
    </row>
    <row r="53" spans="2:30" ht="15.95" customHeight="1" x14ac:dyDescent="0.15">
      <c r="B53" s="60" t="s">
        <v>94</v>
      </c>
    </row>
    <row r="54" spans="2:30" ht="15.95" customHeight="1" x14ac:dyDescent="0.15">
      <c r="B54" s="173"/>
      <c r="C54" s="155" t="s">
        <v>93</v>
      </c>
      <c r="D54" s="154">
        <v>2</v>
      </c>
      <c r="E54" s="153">
        <v>12</v>
      </c>
      <c r="F54" s="153">
        <v>12</v>
      </c>
      <c r="G54" s="153">
        <v>12</v>
      </c>
      <c r="H54" s="153">
        <v>12</v>
      </c>
      <c r="I54" s="153">
        <v>12</v>
      </c>
      <c r="J54" s="153">
        <v>12</v>
      </c>
      <c r="K54" s="153">
        <v>12</v>
      </c>
      <c r="L54" s="153">
        <v>12</v>
      </c>
      <c r="M54" s="153">
        <v>12</v>
      </c>
      <c r="N54" s="153">
        <v>12</v>
      </c>
      <c r="O54" s="153">
        <v>12</v>
      </c>
      <c r="P54" s="153">
        <v>12</v>
      </c>
      <c r="Q54" s="153">
        <v>12</v>
      </c>
      <c r="R54" s="153">
        <v>12</v>
      </c>
      <c r="S54" s="153">
        <v>12</v>
      </c>
      <c r="T54" s="153">
        <v>12</v>
      </c>
      <c r="U54" s="153">
        <v>12</v>
      </c>
      <c r="V54" s="153">
        <v>12</v>
      </c>
      <c r="W54" s="153">
        <v>12</v>
      </c>
      <c r="X54" s="153">
        <v>12</v>
      </c>
      <c r="Y54" s="153">
        <v>12</v>
      </c>
      <c r="Z54" s="153">
        <v>12</v>
      </c>
      <c r="AA54" s="153">
        <v>12</v>
      </c>
      <c r="AB54" s="153">
        <v>12</v>
      </c>
      <c r="AC54" s="153">
        <v>10</v>
      </c>
      <c r="AD54" s="152">
        <f>SUM(D54:AC54)</f>
        <v>300</v>
      </c>
    </row>
    <row r="55" spans="2:30" ht="15.95" customHeight="1" x14ac:dyDescent="0.15">
      <c r="B55" s="151" t="s">
        <v>92</v>
      </c>
      <c r="C55" s="150" t="s">
        <v>107</v>
      </c>
      <c r="D55" s="149">
        <f t="shared" ref="D55:V55" si="5">$AD56*D54</f>
        <v>0</v>
      </c>
      <c r="E55" s="148">
        <f t="shared" si="5"/>
        <v>0</v>
      </c>
      <c r="F55" s="148">
        <f t="shared" si="5"/>
        <v>0</v>
      </c>
      <c r="G55" s="148">
        <f t="shared" si="5"/>
        <v>0</v>
      </c>
      <c r="H55" s="148">
        <f t="shared" si="5"/>
        <v>0</v>
      </c>
      <c r="I55" s="148">
        <f t="shared" si="5"/>
        <v>0</v>
      </c>
      <c r="J55" s="148">
        <f t="shared" si="5"/>
        <v>0</v>
      </c>
      <c r="K55" s="148">
        <f t="shared" si="5"/>
        <v>0</v>
      </c>
      <c r="L55" s="148">
        <f t="shared" si="5"/>
        <v>0</v>
      </c>
      <c r="M55" s="148">
        <f t="shared" si="5"/>
        <v>0</v>
      </c>
      <c r="N55" s="148">
        <f t="shared" si="5"/>
        <v>0</v>
      </c>
      <c r="O55" s="148">
        <f t="shared" si="5"/>
        <v>0</v>
      </c>
      <c r="P55" s="148">
        <f t="shared" si="5"/>
        <v>0</v>
      </c>
      <c r="Q55" s="148">
        <f t="shared" si="5"/>
        <v>0</v>
      </c>
      <c r="R55" s="148">
        <f t="shared" si="5"/>
        <v>0</v>
      </c>
      <c r="S55" s="148">
        <f t="shared" si="5"/>
        <v>0</v>
      </c>
      <c r="T55" s="148">
        <f t="shared" si="5"/>
        <v>0</v>
      </c>
      <c r="U55" s="148">
        <f t="shared" si="5"/>
        <v>0</v>
      </c>
      <c r="V55" s="148">
        <f t="shared" si="5"/>
        <v>0</v>
      </c>
      <c r="W55" s="148">
        <f t="shared" ref="W55:AC55" si="6">$AD56*W54</f>
        <v>0</v>
      </c>
      <c r="X55" s="148">
        <f t="shared" si="6"/>
        <v>0</v>
      </c>
      <c r="Y55" s="148">
        <f t="shared" si="6"/>
        <v>0</v>
      </c>
      <c r="Z55" s="148">
        <f t="shared" si="6"/>
        <v>0</v>
      </c>
      <c r="AA55" s="148">
        <f t="shared" si="6"/>
        <v>0</v>
      </c>
      <c r="AB55" s="148">
        <f t="shared" si="6"/>
        <v>0</v>
      </c>
      <c r="AC55" s="148">
        <f t="shared" si="6"/>
        <v>0</v>
      </c>
      <c r="AD55" s="147">
        <f>SUM(D55:AC55)</f>
        <v>0</v>
      </c>
    </row>
    <row r="56" spans="2:30" ht="15.95" customHeight="1" x14ac:dyDescent="0.15">
      <c r="B56" s="146" t="s">
        <v>90</v>
      </c>
      <c r="C56" s="145" t="s">
        <v>106</v>
      </c>
      <c r="D56" s="144">
        <f t="shared" ref="D56:V56" si="7">D55/D54</f>
        <v>0</v>
      </c>
      <c r="E56" s="143">
        <f t="shared" si="7"/>
        <v>0</v>
      </c>
      <c r="F56" s="143">
        <f t="shared" si="7"/>
        <v>0</v>
      </c>
      <c r="G56" s="143">
        <f t="shared" si="7"/>
        <v>0</v>
      </c>
      <c r="H56" s="143">
        <f t="shared" si="7"/>
        <v>0</v>
      </c>
      <c r="I56" s="143">
        <f t="shared" si="7"/>
        <v>0</v>
      </c>
      <c r="J56" s="143">
        <f t="shared" si="7"/>
        <v>0</v>
      </c>
      <c r="K56" s="143">
        <f t="shared" si="7"/>
        <v>0</v>
      </c>
      <c r="L56" s="143">
        <f t="shared" si="7"/>
        <v>0</v>
      </c>
      <c r="M56" s="143">
        <f t="shared" si="7"/>
        <v>0</v>
      </c>
      <c r="N56" s="143">
        <f t="shared" si="7"/>
        <v>0</v>
      </c>
      <c r="O56" s="143">
        <f t="shared" si="7"/>
        <v>0</v>
      </c>
      <c r="P56" s="143">
        <f t="shared" si="7"/>
        <v>0</v>
      </c>
      <c r="Q56" s="143">
        <f t="shared" si="7"/>
        <v>0</v>
      </c>
      <c r="R56" s="143">
        <f t="shared" si="7"/>
        <v>0</v>
      </c>
      <c r="S56" s="143">
        <f t="shared" si="7"/>
        <v>0</v>
      </c>
      <c r="T56" s="143">
        <f t="shared" si="7"/>
        <v>0</v>
      </c>
      <c r="U56" s="143">
        <f t="shared" si="7"/>
        <v>0</v>
      </c>
      <c r="V56" s="143">
        <f t="shared" si="7"/>
        <v>0</v>
      </c>
      <c r="W56" s="143">
        <f t="shared" ref="W56:AC56" si="8">W55/W54</f>
        <v>0</v>
      </c>
      <c r="X56" s="143">
        <f t="shared" si="8"/>
        <v>0</v>
      </c>
      <c r="Y56" s="143">
        <f t="shared" si="8"/>
        <v>0</v>
      </c>
      <c r="Z56" s="143">
        <f t="shared" si="8"/>
        <v>0</v>
      </c>
      <c r="AA56" s="143">
        <f t="shared" si="8"/>
        <v>0</v>
      </c>
      <c r="AB56" s="143">
        <f t="shared" si="8"/>
        <v>0</v>
      </c>
      <c r="AC56" s="143">
        <f t="shared" si="8"/>
        <v>0</v>
      </c>
      <c r="AD56" s="142">
        <f>AD51/233</f>
        <v>0</v>
      </c>
    </row>
    <row r="57" spans="2:30" ht="15.95" customHeight="1" x14ac:dyDescent="0.15">
      <c r="B57" s="200" t="s">
        <v>233</v>
      </c>
      <c r="C57" s="172"/>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171"/>
      <c r="AD57" s="171"/>
    </row>
    <row r="58" spans="2:30" ht="15.95" customHeight="1" x14ac:dyDescent="0.15">
      <c r="B58" s="200" t="s">
        <v>234</v>
      </c>
    </row>
    <row r="59" spans="2:30" ht="15.95" customHeight="1" x14ac:dyDescent="0.15">
      <c r="B59" s="200" t="s">
        <v>235</v>
      </c>
      <c r="C59" s="91"/>
      <c r="D59" s="91"/>
      <c r="E59" s="91"/>
      <c r="F59" s="91"/>
    </row>
    <row r="60" spans="2:30" ht="15.95" customHeight="1" x14ac:dyDescent="0.15">
      <c r="B60" s="200" t="s">
        <v>236</v>
      </c>
      <c r="C60" s="91"/>
      <c r="D60" s="91"/>
      <c r="E60" s="91"/>
      <c r="F60" s="91"/>
    </row>
    <row r="61" spans="2:30" ht="15.95" customHeight="1" x14ac:dyDescent="0.15">
      <c r="B61" s="200" t="s">
        <v>237</v>
      </c>
      <c r="C61" s="91"/>
      <c r="D61" s="91"/>
      <c r="E61" s="91"/>
      <c r="F61" s="91"/>
    </row>
  </sheetData>
  <sheetProtection insertRows="0"/>
  <protectedRanges>
    <protectedRange sqref="A58:A60 C58:IW60" name="範囲3_1"/>
    <protectedRange sqref="B5:AC28 C29:AC29 B31:AC50" name="範囲1_1"/>
    <protectedRange sqref="B29 B30:AC30" name="範囲1_2"/>
    <protectedRange sqref="B58:B60" name="範囲3_1_1"/>
  </protectedRanges>
  <mergeCells count="28">
    <mergeCell ref="B51:C51"/>
    <mergeCell ref="B29:B30"/>
    <mergeCell ref="B31:B32"/>
    <mergeCell ref="B45:B46"/>
    <mergeCell ref="B47:B48"/>
    <mergeCell ref="B49:B50"/>
    <mergeCell ref="B39:B40"/>
    <mergeCell ref="B41:B42"/>
    <mergeCell ref="B43:B44"/>
    <mergeCell ref="B33:B34"/>
    <mergeCell ref="B35:B36"/>
    <mergeCell ref="B37:B38"/>
    <mergeCell ref="B23:B24"/>
    <mergeCell ref="B25:B26"/>
    <mergeCell ref="B27:B28"/>
    <mergeCell ref="B1:AD1"/>
    <mergeCell ref="B19:B20"/>
    <mergeCell ref="B21:B22"/>
    <mergeCell ref="AD3:AD4"/>
    <mergeCell ref="D3:AC3"/>
    <mergeCell ref="B13:B14"/>
    <mergeCell ref="B3:C4"/>
    <mergeCell ref="B9:B10"/>
    <mergeCell ref="B15:B16"/>
    <mergeCell ref="B17:B18"/>
    <mergeCell ref="B5:B6"/>
    <mergeCell ref="B7:B8"/>
    <mergeCell ref="B11:B12"/>
  </mergeCells>
  <phoneticPr fontId="2"/>
  <printOptions horizontalCentered="1"/>
  <pageMargins left="0.19685039370078741" right="0.19685039370078741" top="0.70866141732283472" bottom="0.31496062992125984" header="0.43307086614173229" footer="0.11811023622047245"/>
  <pageSetup paperSize="8" scale="64" fitToHeight="0" orientation="landscape" r:id="rId1"/>
  <headerFooter alignWithMargins="0">
    <oddHeader>&amp;R（仮称）新ごみ処理施設整備・運営事業（マテリアルリサイクル推進施設）に係る提案書類(&amp;A)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様式リスト</vt:lpstr>
      <vt:lpstr>様式7-1</vt:lpstr>
      <vt:lpstr>様式7-2</vt:lpstr>
      <vt:lpstr>様式7-3</vt:lpstr>
      <vt:lpstr>様式7-4</vt:lpstr>
      <vt:lpstr>様式7-5</vt:lpstr>
      <vt:lpstr>様式7-６-1</vt:lpstr>
      <vt:lpstr>様式7-６-2</vt:lpstr>
      <vt:lpstr>様式7-7</vt:lpstr>
      <vt:lpstr>様式7-8</vt:lpstr>
      <vt:lpstr>様式7-９-1</vt:lpstr>
      <vt:lpstr>様式7-９-2</vt:lpstr>
      <vt:lpstr>様式7-９-3</vt:lpstr>
      <vt:lpstr>様式7-９-4</vt:lpstr>
      <vt:lpstr>様式7-９-5</vt:lpstr>
      <vt:lpstr>様式7-10-1</vt:lpstr>
      <vt:lpstr>様式7-10-2 </vt:lpstr>
      <vt:lpstr>様式7-11-1</vt:lpstr>
      <vt:lpstr>様式7-11-2</vt:lpstr>
      <vt:lpstr>'様式7-1'!Print_Area</vt:lpstr>
      <vt:lpstr>'様式7-10-1'!Print_Area</vt:lpstr>
      <vt:lpstr>'様式7-10-2 '!Print_Area</vt:lpstr>
      <vt:lpstr>'様式7-11-1'!Print_Area</vt:lpstr>
      <vt:lpstr>'様式7-11-2'!Print_Area</vt:lpstr>
      <vt:lpstr>'様式7-2'!Print_Area</vt:lpstr>
      <vt:lpstr>'様式7-3'!Print_Area</vt:lpstr>
      <vt:lpstr>'様式7-4'!Print_Area</vt:lpstr>
      <vt:lpstr>'様式7-5'!Print_Area</vt:lpstr>
      <vt:lpstr>'様式7-６-1'!Print_Area</vt:lpstr>
      <vt:lpstr>'様式7-６-2'!Print_Area</vt:lpstr>
      <vt:lpstr>'様式7-7'!Print_Area</vt:lpstr>
      <vt:lpstr>'様式7-8'!Print_Area</vt:lpstr>
      <vt:lpstr>'様式7-９-1'!Print_Area</vt:lpstr>
      <vt:lpstr>'様式7-９-2'!Print_Area</vt:lpstr>
      <vt:lpstr>'様式7-９-3'!Print_Area</vt:lpstr>
      <vt:lpstr>'様式7-９-4'!Print_Area</vt:lpstr>
      <vt:lpstr>'様式7-９-5'!Print_Area</vt:lpstr>
      <vt:lpstr>様式リスト!Print_Area</vt:lpstr>
      <vt:lpstr>'様式7-8'!Print_Titles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2019-07-30T08:59:43Z</dcterms:created>
  <dcterms:modified xsi:type="dcterms:W3CDTF">2019-08-13T05:51:25Z</dcterms:modified>
</cp:coreProperties>
</file>