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13_ncr:1_{9CC539DC-F4C7-44AD-884B-1E23EC386C3F}" xr6:coauthVersionLast="45" xr6:coauthVersionMax="45" xr10:uidLastSave="{00000000-0000-0000-0000-000000000000}"/>
  <bookViews>
    <workbookView xWindow="6780" yWindow="2475" windowWidth="21600" windowHeight="12630" xr2:uid="{00000000-000D-0000-FFFF-FFFF00000000}"/>
  </bookViews>
  <sheets>
    <sheet name="様式リスト" sheetId="2" r:id="rId1"/>
    <sheet name="様式7-1" sheetId="3" r:id="rId2"/>
    <sheet name="様式7-2" sheetId="4" r:id="rId3"/>
    <sheet name="様式7-3" sheetId="5" r:id="rId4"/>
    <sheet name="様式7-4" sheetId="7" r:id="rId5"/>
    <sheet name="様式7-5" sheetId="8" r:id="rId6"/>
    <sheet name="様式7-6-1" sheetId="9" r:id="rId7"/>
    <sheet name="様式7-6-2" sheetId="10" r:id="rId8"/>
    <sheet name="様式7-7" sheetId="11" r:id="rId9"/>
    <sheet name="様式7-8" sheetId="12" r:id="rId10"/>
    <sheet name="様式7-9" sheetId="16" r:id="rId11"/>
    <sheet name="様式7-10" sheetId="13" r:id="rId12"/>
    <sheet name="様式7-11-1" sheetId="14" r:id="rId13"/>
    <sheet name="様式7-11-2" sheetId="15" r:id="rId14"/>
  </sheets>
  <definedNames>
    <definedName name="_xlnm._FilterDatabase" localSheetId="11" hidden="1">'様式7-10'!$B$2:$AF$42</definedName>
    <definedName name="_xlnm._FilterDatabase" localSheetId="7" hidden="1">'様式7-6-2'!$B$2:$AD$31</definedName>
    <definedName name="_xlnm._FilterDatabase" localSheetId="8" hidden="1">'様式7-7'!$B$2:$AD$50</definedName>
    <definedName name="_xlnm._FilterDatabase" localSheetId="9" hidden="1">'様式7-8'!$B$1:$AE$1</definedName>
    <definedName name="_xlnm._FilterDatabase" localSheetId="10" hidden="1">'様式7-9'!$B$2:$AD$31</definedName>
    <definedName name="_xlnm.Print_Area" localSheetId="1">'様式7-1'!$B$2:$AH$12</definedName>
    <definedName name="_xlnm.Print_Area" localSheetId="11">'様式7-10'!$B$1:$AD$53</definedName>
    <definedName name="_xlnm.Print_Area" localSheetId="12">'様式7-11-1'!$B$2:$AD$40</definedName>
    <definedName name="_xlnm.Print_Area" localSheetId="13">'様式7-11-2'!$B$2:$AD$25</definedName>
    <definedName name="_xlnm.Print_Area" localSheetId="2">'様式7-2'!$B$2:$AC$34</definedName>
    <definedName name="_xlnm.Print_Area" localSheetId="3">'様式7-3'!$B$1:$AE$15</definedName>
    <definedName name="_xlnm.Print_Area" localSheetId="4">'様式7-4'!$B$1:$L$8</definedName>
    <definedName name="_xlnm.Print_Area" localSheetId="5">'様式7-5'!$B$1:$H$11</definedName>
    <definedName name="_xlnm.Print_Area" localSheetId="6">'様式7-6-1'!$B$1:$AF$52</definedName>
    <definedName name="_xlnm.Print_Area" localSheetId="7">'様式7-6-2'!$B$1:$AD$44</definedName>
    <definedName name="_xlnm.Print_Area" localSheetId="8">'様式7-7'!$B$1:$AD$61</definedName>
    <definedName name="_xlnm.Print_Area" localSheetId="9">'様式7-8'!$B$1:$AE$37</definedName>
    <definedName name="_xlnm.Print_Area" localSheetId="10">'様式7-9'!$B$1:$AD$44</definedName>
    <definedName name="_xlnm.Print_Area" localSheetId="0">様式リスト!$A$1:$D$18</definedName>
    <definedName name="_xlnm.Print_Titles" localSheetId="9">'様式7-8'!$1:$4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8" l="1"/>
  <c r="H8" i="8"/>
  <c r="H7" i="8"/>
  <c r="H6" i="8"/>
  <c r="H5" i="8"/>
  <c r="G10" i="8"/>
  <c r="J6" i="7"/>
  <c r="J5" i="7"/>
  <c r="I7" i="7"/>
  <c r="F28" i="4"/>
  <c r="Z30" i="4"/>
  <c r="Z29" i="4"/>
  <c r="Z28" i="4"/>
  <c r="V30" i="4"/>
  <c r="V29" i="4"/>
  <c r="V28" i="4"/>
  <c r="R30" i="4"/>
  <c r="R29" i="4"/>
  <c r="R28" i="4"/>
  <c r="N30" i="4"/>
  <c r="N29" i="4"/>
  <c r="N28" i="4"/>
  <c r="J30" i="4"/>
  <c r="J29" i="4"/>
  <c r="J28" i="4"/>
  <c r="F25" i="4"/>
  <c r="F24" i="4"/>
  <c r="F23" i="4"/>
  <c r="F22" i="4"/>
  <c r="F19" i="4"/>
  <c r="F18" i="4"/>
  <c r="F17" i="4"/>
  <c r="F16" i="4"/>
  <c r="F15" i="4"/>
  <c r="F14" i="4"/>
  <c r="F13" i="4"/>
  <c r="F12" i="4"/>
  <c r="F11" i="4"/>
  <c r="F10" i="4"/>
  <c r="F9" i="4"/>
  <c r="F8" i="4"/>
  <c r="AC31" i="4"/>
  <c r="AB31" i="4"/>
  <c r="AA31" i="4"/>
  <c r="AA32" i="4" s="1"/>
  <c r="AA33" i="4" s="1"/>
  <c r="AA34" i="4" s="1"/>
  <c r="Z31" i="4"/>
  <c r="AC26" i="4"/>
  <c r="AC27" i="4" s="1"/>
  <c r="AB26" i="4"/>
  <c r="AB27" i="4" s="1"/>
  <c r="AA26" i="4"/>
  <c r="AA27" i="4" s="1"/>
  <c r="Z25" i="4"/>
  <c r="Z24" i="4"/>
  <c r="Z23" i="4"/>
  <c r="Z22" i="4"/>
  <c r="Z26" i="4" s="1"/>
  <c r="AC20" i="4"/>
  <c r="AB20" i="4"/>
  <c r="AA20" i="4"/>
  <c r="Z19" i="4"/>
  <c r="Z18" i="4"/>
  <c r="Z17" i="4"/>
  <c r="Z16" i="4"/>
  <c r="Z15" i="4"/>
  <c r="Z14" i="4"/>
  <c r="Z13" i="4"/>
  <c r="Z12" i="4"/>
  <c r="Z11" i="4"/>
  <c r="Z10" i="4"/>
  <c r="Z9" i="4"/>
  <c r="Z8" i="4"/>
  <c r="Z20" i="4" s="1"/>
  <c r="AH8" i="3"/>
  <c r="AH7" i="3"/>
  <c r="AH6" i="3"/>
  <c r="AH5" i="3"/>
  <c r="AG8" i="3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AE7" i="5"/>
  <c r="Z27" i="4" l="1"/>
  <c r="Z32" i="4" s="1"/>
  <c r="Z33" i="4" s="1"/>
  <c r="Z34" i="4" s="1"/>
  <c r="AB32" i="4"/>
  <c r="AB33" i="4" s="1"/>
  <c r="AB34" i="4" s="1"/>
  <c r="AC32" i="4"/>
  <c r="AC33" i="4" s="1"/>
  <c r="AC34" i="4" s="1"/>
  <c r="AD34" i="16" l="1"/>
  <c r="AC31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AD30" i="16"/>
  <c r="AD28" i="16"/>
  <c r="AD26" i="16"/>
  <c r="AD24" i="16"/>
  <c r="AD22" i="16"/>
  <c r="AD20" i="16"/>
  <c r="AD18" i="16"/>
  <c r="AD16" i="16"/>
  <c r="AD14" i="16"/>
  <c r="AD12" i="16"/>
  <c r="AD10" i="16"/>
  <c r="AD8" i="16"/>
  <c r="AD31" i="16" s="1"/>
  <c r="AD6" i="16"/>
  <c r="AD35" i="16" l="1"/>
  <c r="AD36" i="16" s="1"/>
  <c r="Y38" i="16" s="1"/>
  <c r="Y39" i="16" s="1"/>
  <c r="AD32" i="14"/>
  <c r="F10" i="5"/>
  <c r="Y31" i="4"/>
  <c r="R38" i="16" l="1"/>
  <c r="R39" i="16" s="1"/>
  <c r="K38" i="16"/>
  <c r="K39" i="16" s="1"/>
  <c r="AA38" i="16"/>
  <c r="AA39" i="16" s="1"/>
  <c r="P38" i="16"/>
  <c r="P39" i="16" s="1"/>
  <c r="E38" i="16"/>
  <c r="E39" i="16" s="1"/>
  <c r="U38" i="16"/>
  <c r="U39" i="16" s="1"/>
  <c r="J38" i="16"/>
  <c r="J39" i="16" s="1"/>
  <c r="Z38" i="16"/>
  <c r="Z39" i="16" s="1"/>
  <c r="S38" i="16"/>
  <c r="S39" i="16" s="1"/>
  <c r="H38" i="16"/>
  <c r="H39" i="16" s="1"/>
  <c r="X38" i="16"/>
  <c r="X39" i="16" s="1"/>
  <c r="M38" i="16"/>
  <c r="M39" i="16" s="1"/>
  <c r="AC38" i="16"/>
  <c r="AC39" i="16" s="1"/>
  <c r="N38" i="16"/>
  <c r="N39" i="16" s="1"/>
  <c r="G38" i="16"/>
  <c r="G39" i="16" s="1"/>
  <c r="W38" i="16"/>
  <c r="W39" i="16" s="1"/>
  <c r="L38" i="16"/>
  <c r="L39" i="16" s="1"/>
  <c r="AB38" i="16"/>
  <c r="AB39" i="16" s="1"/>
  <c r="Q38" i="16"/>
  <c r="Q39" i="16" s="1"/>
  <c r="F38" i="16"/>
  <c r="F39" i="16" s="1"/>
  <c r="V38" i="16"/>
  <c r="V39" i="16" s="1"/>
  <c r="O38" i="16"/>
  <c r="O39" i="16" s="1"/>
  <c r="D38" i="16"/>
  <c r="D39" i="16" s="1"/>
  <c r="T38" i="16"/>
  <c r="T39" i="16" s="1"/>
  <c r="I38" i="16"/>
  <c r="I39" i="16" s="1"/>
  <c r="AD10" i="15"/>
  <c r="AD10" i="5"/>
  <c r="AD38" i="16" l="1"/>
  <c r="AD39" i="16" s="1"/>
  <c r="AD5" i="13"/>
  <c r="AC55" i="13"/>
  <c r="D55" i="13"/>
  <c r="AF12" i="9" l="1"/>
  <c r="AF8" i="9"/>
  <c r="AF10" i="9"/>
  <c r="AE32" i="12" l="1"/>
  <c r="AE24" i="12" l="1"/>
  <c r="AD28" i="10"/>
  <c r="AD30" i="10"/>
  <c r="AD34" i="10"/>
  <c r="AF8" i="3" l="1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E8" i="3"/>
  <c r="D8" i="3"/>
  <c r="E10" i="5"/>
  <c r="AH9" i="3" l="1"/>
  <c r="V8" i="4"/>
  <c r="V9" i="4"/>
  <c r="V10" i="4"/>
  <c r="V11" i="4"/>
  <c r="V12" i="4"/>
  <c r="V13" i="4"/>
  <c r="V14" i="4"/>
  <c r="V15" i="4"/>
  <c r="V16" i="4"/>
  <c r="V17" i="4"/>
  <c r="V18" i="4"/>
  <c r="V19" i="4"/>
  <c r="W20" i="4"/>
  <c r="X20" i="4"/>
  <c r="Y20" i="4"/>
  <c r="V22" i="4"/>
  <c r="V23" i="4"/>
  <c r="V24" i="4"/>
  <c r="V25" i="4"/>
  <c r="W26" i="4"/>
  <c r="W27" i="4" s="1"/>
  <c r="W32" i="4" s="1"/>
  <c r="X26" i="4"/>
  <c r="X27" i="4" s="1"/>
  <c r="X32" i="4" s="1"/>
  <c r="X33" i="4" s="1"/>
  <c r="X34" i="4" s="1"/>
  <c r="Y26" i="4"/>
  <c r="W31" i="4"/>
  <c r="X31" i="4"/>
  <c r="Y27" i="4" l="1"/>
  <c r="Y32" i="4" s="1"/>
  <c r="Y33" i="4" s="1"/>
  <c r="Y34" i="4" s="1"/>
  <c r="W33" i="4"/>
  <c r="W34" i="4" s="1"/>
  <c r="V20" i="4"/>
  <c r="V26" i="4"/>
  <c r="V27" i="4" s="1"/>
  <c r="AD5" i="11" l="1"/>
  <c r="AD6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X10" i="15" l="1"/>
  <c r="Y10" i="15"/>
  <c r="Z10" i="15"/>
  <c r="AA10" i="15"/>
  <c r="AB10" i="15"/>
  <c r="AC10" i="15"/>
  <c r="X13" i="15"/>
  <c r="Y13" i="15"/>
  <c r="Z13" i="15"/>
  <c r="AA13" i="15"/>
  <c r="AB13" i="15"/>
  <c r="AC13" i="15"/>
  <c r="AF24" i="14"/>
  <c r="X16" i="14"/>
  <c r="X23" i="14" s="1"/>
  <c r="X25" i="14" s="1"/>
  <c r="Y16" i="14"/>
  <c r="Z16" i="14"/>
  <c r="Z23" i="14" s="1"/>
  <c r="Z25" i="14" s="1"/>
  <c r="AA16" i="14"/>
  <c r="AA23" i="14" s="1"/>
  <c r="AA25" i="14" s="1"/>
  <c r="AB16" i="14"/>
  <c r="AB23" i="14" s="1"/>
  <c r="AB25" i="14" s="1"/>
  <c r="AC16" i="14"/>
  <c r="AC23" i="14" s="1"/>
  <c r="AC25" i="14" s="1"/>
  <c r="Y23" i="14"/>
  <c r="Y25" i="14" s="1"/>
  <c r="X32" i="14"/>
  <c r="X17" i="14" s="1"/>
  <c r="X18" i="14" s="1"/>
  <c r="X6" i="15" s="1"/>
  <c r="Y32" i="14"/>
  <c r="Y17" i="14" s="1"/>
  <c r="Z32" i="14"/>
  <c r="Z17" i="14" s="1"/>
  <c r="AA32" i="14"/>
  <c r="AA17" i="14" s="1"/>
  <c r="AA18" i="14" s="1"/>
  <c r="AA6" i="15" s="1"/>
  <c r="AB32" i="14"/>
  <c r="AB17" i="14" s="1"/>
  <c r="AC32" i="14"/>
  <c r="AC17" i="14" s="1"/>
  <c r="AC18" i="14" s="1"/>
  <c r="AC6" i="15" s="1"/>
  <c r="F10" i="15"/>
  <c r="G10" i="15"/>
  <c r="H10" i="15"/>
  <c r="I10" i="15"/>
  <c r="J10" i="15"/>
  <c r="K10" i="15"/>
  <c r="L10" i="15"/>
  <c r="M10" i="15"/>
  <c r="N10" i="15"/>
  <c r="P10" i="15"/>
  <c r="Q10" i="15"/>
  <c r="R10" i="15"/>
  <c r="S10" i="15"/>
  <c r="T10" i="15"/>
  <c r="U10" i="15"/>
  <c r="V10" i="15"/>
  <c r="W10" i="15"/>
  <c r="E10" i="15"/>
  <c r="O10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E13" i="15"/>
  <c r="AF6" i="14"/>
  <c r="AF7" i="14"/>
  <c r="AF8" i="14"/>
  <c r="AF9" i="14"/>
  <c r="AF10" i="14"/>
  <c r="AF11" i="14"/>
  <c r="AF12" i="14"/>
  <c r="AF13" i="14"/>
  <c r="AF14" i="14"/>
  <c r="E16" i="14"/>
  <c r="E23" i="14" s="1"/>
  <c r="E25" i="14" s="1"/>
  <c r="F16" i="14"/>
  <c r="F18" i="14" s="1"/>
  <c r="G16" i="14"/>
  <c r="G23" i="14" s="1"/>
  <c r="H16" i="14"/>
  <c r="H23" i="14" s="1"/>
  <c r="H25" i="14" s="1"/>
  <c r="I16" i="14"/>
  <c r="I23" i="14" s="1"/>
  <c r="I25" i="14" s="1"/>
  <c r="J16" i="14"/>
  <c r="J23" i="14" s="1"/>
  <c r="J25" i="14" s="1"/>
  <c r="K16" i="14"/>
  <c r="L16" i="14"/>
  <c r="L23" i="14" s="1"/>
  <c r="L25" i="14" s="1"/>
  <c r="M16" i="14"/>
  <c r="M23" i="14" s="1"/>
  <c r="M25" i="14" s="1"/>
  <c r="N16" i="14"/>
  <c r="N23" i="14" s="1"/>
  <c r="N25" i="14" s="1"/>
  <c r="O16" i="14"/>
  <c r="P16" i="14"/>
  <c r="Q16" i="14"/>
  <c r="Q23" i="14" s="1"/>
  <c r="Q25" i="14" s="1"/>
  <c r="R16" i="14"/>
  <c r="R23" i="14" s="1"/>
  <c r="R25" i="14" s="1"/>
  <c r="S16" i="14"/>
  <c r="T16" i="14"/>
  <c r="T23" i="14" s="1"/>
  <c r="T25" i="14" s="1"/>
  <c r="U16" i="14"/>
  <c r="U23" i="14" s="1"/>
  <c r="U25" i="14" s="1"/>
  <c r="V16" i="14"/>
  <c r="V23" i="14" s="1"/>
  <c r="V25" i="14" s="1"/>
  <c r="W16" i="14"/>
  <c r="AD16" i="14"/>
  <c r="AF27" i="14"/>
  <c r="AF28" i="14"/>
  <c r="AF29" i="14"/>
  <c r="AF30" i="14"/>
  <c r="AF31" i="14"/>
  <c r="E32" i="14"/>
  <c r="E17" i="14" s="1"/>
  <c r="F32" i="14"/>
  <c r="F17" i="14" s="1"/>
  <c r="G32" i="14"/>
  <c r="G17" i="14" s="1"/>
  <c r="H32" i="14"/>
  <c r="H17" i="14" s="1"/>
  <c r="I32" i="14"/>
  <c r="I17" i="14" s="1"/>
  <c r="J32" i="14"/>
  <c r="J17" i="14" s="1"/>
  <c r="K32" i="14"/>
  <c r="K17" i="14" s="1"/>
  <c r="L32" i="14"/>
  <c r="L17" i="14" s="1"/>
  <c r="M32" i="14"/>
  <c r="M17" i="14" s="1"/>
  <c r="N32" i="14"/>
  <c r="N17" i="14" s="1"/>
  <c r="O32" i="14"/>
  <c r="O17" i="14" s="1"/>
  <c r="P32" i="14"/>
  <c r="P17" i="14" s="1"/>
  <c r="Q32" i="14"/>
  <c r="Q17" i="14" s="1"/>
  <c r="R32" i="14"/>
  <c r="R17" i="14" s="1"/>
  <c r="S32" i="14"/>
  <c r="S17" i="14" s="1"/>
  <c r="T32" i="14"/>
  <c r="T17" i="14" s="1"/>
  <c r="U32" i="14"/>
  <c r="U17" i="14" s="1"/>
  <c r="V32" i="14"/>
  <c r="V17" i="14" s="1"/>
  <c r="W32" i="14"/>
  <c r="W17" i="14" s="1"/>
  <c r="AD17" i="14"/>
  <c r="W42" i="13"/>
  <c r="W45" i="13" s="1"/>
  <c r="X42" i="13"/>
  <c r="X45" i="13" s="1"/>
  <c r="Y42" i="13"/>
  <c r="Y45" i="13" s="1"/>
  <c r="Z42" i="13"/>
  <c r="Z45" i="13" s="1"/>
  <c r="AA42" i="13"/>
  <c r="AA45" i="13" s="1"/>
  <c r="AB42" i="13"/>
  <c r="AB45" i="13" s="1"/>
  <c r="AD6" i="13"/>
  <c r="AD8" i="13"/>
  <c r="AD9" i="13"/>
  <c r="AD11" i="13"/>
  <c r="AD12" i="13"/>
  <c r="AD14" i="13"/>
  <c r="AD15" i="13"/>
  <c r="AD17" i="13"/>
  <c r="AD18" i="13"/>
  <c r="AD20" i="13"/>
  <c r="AD21" i="13"/>
  <c r="AD23" i="13"/>
  <c r="AD24" i="13"/>
  <c r="AD26" i="13"/>
  <c r="AD27" i="13"/>
  <c r="AD29" i="13"/>
  <c r="AD30" i="13"/>
  <c r="AD32" i="13"/>
  <c r="AD33" i="13"/>
  <c r="AD35" i="13"/>
  <c r="AD36" i="13"/>
  <c r="AD38" i="13"/>
  <c r="AD39" i="13"/>
  <c r="AD41" i="13"/>
  <c r="D42" i="13"/>
  <c r="D45" i="13" s="1"/>
  <c r="E42" i="13"/>
  <c r="E45" i="13" s="1"/>
  <c r="F42" i="13"/>
  <c r="F45" i="13" s="1"/>
  <c r="G42" i="13"/>
  <c r="G45" i="13" s="1"/>
  <c r="H42" i="13"/>
  <c r="H45" i="13" s="1"/>
  <c r="I42" i="13"/>
  <c r="I45" i="13" s="1"/>
  <c r="J42" i="13"/>
  <c r="J45" i="13" s="1"/>
  <c r="K42" i="13"/>
  <c r="K45" i="13" s="1"/>
  <c r="L42" i="13"/>
  <c r="L45" i="13" s="1"/>
  <c r="M42" i="13"/>
  <c r="M45" i="13" s="1"/>
  <c r="N42" i="13"/>
  <c r="N45" i="13" s="1"/>
  <c r="O42" i="13"/>
  <c r="O45" i="13" s="1"/>
  <c r="P42" i="13"/>
  <c r="P45" i="13" s="1"/>
  <c r="Q42" i="13"/>
  <c r="Q45" i="13" s="1"/>
  <c r="R42" i="13"/>
  <c r="R45" i="13" s="1"/>
  <c r="S42" i="13"/>
  <c r="S45" i="13" s="1"/>
  <c r="T42" i="13"/>
  <c r="T45" i="13" s="1"/>
  <c r="U42" i="13"/>
  <c r="V42" i="13"/>
  <c r="V45" i="13" s="1"/>
  <c r="AC42" i="13"/>
  <c r="AC45" i="13" s="1"/>
  <c r="U45" i="13"/>
  <c r="X25" i="12"/>
  <c r="Y25" i="12"/>
  <c r="Z25" i="12"/>
  <c r="AA25" i="12"/>
  <c r="AB25" i="12"/>
  <c r="AC25" i="12"/>
  <c r="X15" i="12"/>
  <c r="X29" i="12" s="1"/>
  <c r="Y15" i="12"/>
  <c r="Y29" i="12" s="1"/>
  <c r="Z15" i="12"/>
  <c r="AA15" i="12"/>
  <c r="AA29" i="12" s="1"/>
  <c r="AB15" i="12"/>
  <c r="AC15" i="12"/>
  <c r="AE5" i="12"/>
  <c r="AE6" i="12"/>
  <c r="AE8" i="12"/>
  <c r="AE9" i="12"/>
  <c r="AE10" i="12"/>
  <c r="AE12" i="12"/>
  <c r="AE13" i="12"/>
  <c r="AE14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AD15" i="12"/>
  <c r="AE16" i="12"/>
  <c r="AE17" i="12"/>
  <c r="AE18" i="12"/>
  <c r="AE19" i="12"/>
  <c r="AE20" i="12"/>
  <c r="AE21" i="12"/>
  <c r="AE22" i="12"/>
  <c r="AE23" i="12"/>
  <c r="E25" i="12"/>
  <c r="F25" i="12"/>
  <c r="G25" i="12"/>
  <c r="H25" i="12"/>
  <c r="I25" i="12"/>
  <c r="I29" i="12" s="1"/>
  <c r="J25" i="12"/>
  <c r="K25" i="12"/>
  <c r="L25" i="12"/>
  <c r="M25" i="12"/>
  <c r="N25" i="12"/>
  <c r="N29" i="12" s="1"/>
  <c r="O25" i="12"/>
  <c r="P25" i="12"/>
  <c r="Q25" i="12"/>
  <c r="R25" i="12"/>
  <c r="S25" i="12"/>
  <c r="T25" i="12"/>
  <c r="U25" i="12"/>
  <c r="V25" i="12"/>
  <c r="W25" i="12"/>
  <c r="AD25" i="12"/>
  <c r="E29" i="12"/>
  <c r="M29" i="12"/>
  <c r="W51" i="11"/>
  <c r="X51" i="11"/>
  <c r="Y51" i="11"/>
  <c r="Z51" i="11"/>
  <c r="AA51" i="11"/>
  <c r="AB51" i="11"/>
  <c r="AD7" i="11"/>
  <c r="AD8" i="11"/>
  <c r="AD9" i="11"/>
  <c r="AD10" i="11"/>
  <c r="AD11" i="11"/>
  <c r="AD12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AC51" i="11"/>
  <c r="AD54" i="11"/>
  <c r="Y31" i="10"/>
  <c r="Z31" i="10"/>
  <c r="AA31" i="10"/>
  <c r="AB31" i="10"/>
  <c r="AA41" i="9"/>
  <c r="AA43" i="9" s="1"/>
  <c r="AB41" i="9"/>
  <c r="AC41" i="9"/>
  <c r="AC43" i="9" s="1"/>
  <c r="AD41" i="9"/>
  <c r="AD43" i="9" s="1"/>
  <c r="AA42" i="9"/>
  <c r="AA44" i="9" s="1"/>
  <c r="AB42" i="9"/>
  <c r="AC42" i="9"/>
  <c r="AD42" i="9"/>
  <c r="AD44" i="9" s="1"/>
  <c r="AB43" i="9"/>
  <c r="AB44" i="9"/>
  <c r="AC44" i="9"/>
  <c r="Y12" i="5"/>
  <c r="Z12" i="5"/>
  <c r="AA12" i="5"/>
  <c r="AB12" i="5"/>
  <c r="AC12" i="5"/>
  <c r="AD12" i="5"/>
  <c r="Y10" i="5"/>
  <c r="Z10" i="5"/>
  <c r="AA10" i="5"/>
  <c r="AB10" i="5"/>
  <c r="AC10" i="5"/>
  <c r="AD6" i="10"/>
  <c r="AD8" i="10"/>
  <c r="AD10" i="10"/>
  <c r="AD12" i="10"/>
  <c r="AD14" i="10"/>
  <c r="AD16" i="10"/>
  <c r="AD18" i="10"/>
  <c r="AD20" i="10"/>
  <c r="AD22" i="10"/>
  <c r="AD24" i="10"/>
  <c r="AD26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AC31" i="10"/>
  <c r="Y41" i="9"/>
  <c r="Y43" i="9" s="1"/>
  <c r="Z41" i="9"/>
  <c r="Z43" i="9" s="1"/>
  <c r="Y42" i="9"/>
  <c r="Y44" i="9" s="1"/>
  <c r="Z42" i="9"/>
  <c r="Z44" i="9" s="1"/>
  <c r="AF6" i="9"/>
  <c r="AF14" i="9"/>
  <c r="AF16" i="9"/>
  <c r="AF18" i="9"/>
  <c r="AF20" i="9"/>
  <c r="AF22" i="9"/>
  <c r="AF24" i="9"/>
  <c r="AF26" i="9"/>
  <c r="AF28" i="9"/>
  <c r="AF30" i="9"/>
  <c r="AF34" i="9"/>
  <c r="AF36" i="9"/>
  <c r="AF38" i="9"/>
  <c r="AF40" i="9"/>
  <c r="F41" i="9"/>
  <c r="F43" i="9" s="1"/>
  <c r="G41" i="9"/>
  <c r="G43" i="9" s="1"/>
  <c r="H41" i="9"/>
  <c r="H43" i="9" s="1"/>
  <c r="I41" i="9"/>
  <c r="I43" i="9" s="1"/>
  <c r="J41" i="9"/>
  <c r="J43" i="9" s="1"/>
  <c r="K41" i="9"/>
  <c r="K43" i="9" s="1"/>
  <c r="L41" i="9"/>
  <c r="L43" i="9" s="1"/>
  <c r="M41" i="9"/>
  <c r="M43" i="9" s="1"/>
  <c r="N41" i="9"/>
  <c r="N43" i="9" s="1"/>
  <c r="O41" i="9"/>
  <c r="O43" i="9" s="1"/>
  <c r="P41" i="9"/>
  <c r="P43" i="9" s="1"/>
  <c r="Q41" i="9"/>
  <c r="Q43" i="9" s="1"/>
  <c r="R41" i="9"/>
  <c r="R43" i="9" s="1"/>
  <c r="S41" i="9"/>
  <c r="S43" i="9" s="1"/>
  <c r="T41" i="9"/>
  <c r="T43" i="9" s="1"/>
  <c r="U41" i="9"/>
  <c r="U43" i="9" s="1"/>
  <c r="V41" i="9"/>
  <c r="V43" i="9" s="1"/>
  <c r="W41" i="9"/>
  <c r="X41" i="9"/>
  <c r="AE41" i="9"/>
  <c r="F42" i="9"/>
  <c r="F44" i="9" s="1"/>
  <c r="G42" i="9"/>
  <c r="G44" i="9" s="1"/>
  <c r="H42" i="9"/>
  <c r="H44" i="9" s="1"/>
  <c r="I42" i="9"/>
  <c r="I44" i="9" s="1"/>
  <c r="J42" i="9"/>
  <c r="J44" i="9" s="1"/>
  <c r="K42" i="9"/>
  <c r="K44" i="9" s="1"/>
  <c r="L42" i="9"/>
  <c r="L44" i="9" s="1"/>
  <c r="M42" i="9"/>
  <c r="M44" i="9" s="1"/>
  <c r="N42" i="9"/>
  <c r="N44" i="9" s="1"/>
  <c r="O42" i="9"/>
  <c r="O44" i="9" s="1"/>
  <c r="P42" i="9"/>
  <c r="P44" i="9" s="1"/>
  <c r="Q42" i="9"/>
  <c r="Q44" i="9" s="1"/>
  <c r="R42" i="9"/>
  <c r="R44" i="9" s="1"/>
  <c r="S42" i="9"/>
  <c r="S44" i="9" s="1"/>
  <c r="T42" i="9"/>
  <c r="T44" i="9" s="1"/>
  <c r="U42" i="9"/>
  <c r="U44" i="9" s="1"/>
  <c r="V42" i="9"/>
  <c r="V44" i="9" s="1"/>
  <c r="W42" i="9"/>
  <c r="W44" i="9" s="1"/>
  <c r="X42" i="9"/>
  <c r="X44" i="9" s="1"/>
  <c r="AE42" i="9"/>
  <c r="AE44" i="9" s="1"/>
  <c r="W43" i="9"/>
  <c r="X43" i="9"/>
  <c r="AE43" i="9"/>
  <c r="AF47" i="9"/>
  <c r="C10" i="8"/>
  <c r="D10" i="8"/>
  <c r="E10" i="8"/>
  <c r="F10" i="8"/>
  <c r="W29" i="12" l="1"/>
  <c r="F23" i="14"/>
  <c r="F25" i="14" s="1"/>
  <c r="AC16" i="15"/>
  <c r="AC17" i="15" s="1"/>
  <c r="G29" i="12"/>
  <c r="Z29" i="12"/>
  <c r="X16" i="15"/>
  <c r="L29" i="12"/>
  <c r="AC29" i="12"/>
  <c r="M18" i="14"/>
  <c r="M6" i="15" s="1"/>
  <c r="M16" i="15" s="1"/>
  <c r="M17" i="15" s="1"/>
  <c r="F29" i="12"/>
  <c r="AD51" i="11"/>
  <c r="AD56" i="11" s="1"/>
  <c r="V29" i="12"/>
  <c r="J29" i="12"/>
  <c r="T29" i="12"/>
  <c r="U18" i="14"/>
  <c r="U6" i="15" s="1"/>
  <c r="U16" i="15" s="1"/>
  <c r="U17" i="15" s="1"/>
  <c r="I18" i="14"/>
  <c r="Y18" i="14"/>
  <c r="Y6" i="15" s="1"/>
  <c r="Y16" i="15" s="1"/>
  <c r="Y17" i="15" s="1"/>
  <c r="AB29" i="12"/>
  <c r="R29" i="12"/>
  <c r="Q18" i="14"/>
  <c r="Q6" i="15" s="1"/>
  <c r="Q16" i="15" s="1"/>
  <c r="Q17" i="15" s="1"/>
  <c r="Q29" i="12"/>
  <c r="U29" i="12"/>
  <c r="O29" i="12"/>
  <c r="S29" i="12"/>
  <c r="K29" i="12"/>
  <c r="AD31" i="10"/>
  <c r="AD35" i="10" s="1"/>
  <c r="AD36" i="10" s="1"/>
  <c r="AB18" i="14"/>
  <c r="AB6" i="15" s="1"/>
  <c r="AB16" i="15" s="1"/>
  <c r="AB17" i="15" s="1"/>
  <c r="AE25" i="12"/>
  <c r="AA16" i="15"/>
  <c r="AA17" i="15" s="1"/>
  <c r="AD29" i="12"/>
  <c r="P29" i="12"/>
  <c r="H29" i="12"/>
  <c r="AE15" i="12"/>
  <c r="AD42" i="13"/>
  <c r="AF42" i="9"/>
  <c r="AF32" i="9"/>
  <c r="AF44" i="9" s="1"/>
  <c r="AF49" i="9" s="1"/>
  <c r="I6" i="15"/>
  <c r="I16" i="15" s="1"/>
  <c r="I17" i="15" s="1"/>
  <c r="H10" i="8"/>
  <c r="Z18" i="14"/>
  <c r="Z6" i="15" s="1"/>
  <c r="Z16" i="15" s="1"/>
  <c r="Z17" i="15" s="1"/>
  <c r="X17" i="15"/>
  <c r="AF32" i="14"/>
  <c r="V18" i="14"/>
  <c r="V6" i="15" s="1"/>
  <c r="V16" i="15" s="1"/>
  <c r="V17" i="15" s="1"/>
  <c r="R18" i="14"/>
  <c r="R6" i="15" s="1"/>
  <c r="R16" i="15" s="1"/>
  <c r="R17" i="15" s="1"/>
  <c r="N18" i="14"/>
  <c r="N6" i="15" s="1"/>
  <c r="N16" i="15" s="1"/>
  <c r="N17" i="15" s="1"/>
  <c r="J18" i="14"/>
  <c r="J6" i="15" s="1"/>
  <c r="J16" i="15" s="1"/>
  <c r="J17" i="15" s="1"/>
  <c r="F6" i="15"/>
  <c r="F16" i="15" s="1"/>
  <c r="F17" i="15" s="1"/>
  <c r="W18" i="14"/>
  <c r="W6" i="15" s="1"/>
  <c r="W16" i="15" s="1"/>
  <c r="W17" i="15" s="1"/>
  <c r="S18" i="14"/>
  <c r="S6" i="15" s="1"/>
  <c r="S16" i="15" s="1"/>
  <c r="S17" i="15" s="1"/>
  <c r="O18" i="14"/>
  <c r="O6" i="15" s="1"/>
  <c r="O16" i="15" s="1"/>
  <c r="O17" i="15" s="1"/>
  <c r="K18" i="14"/>
  <c r="K6" i="15" s="1"/>
  <c r="K16" i="15" s="1"/>
  <c r="K17" i="15" s="1"/>
  <c r="AF16" i="14"/>
  <c r="AD18" i="14"/>
  <c r="P18" i="14"/>
  <c r="P6" i="15" s="1"/>
  <c r="P16" i="15" s="1"/>
  <c r="P17" i="15" s="1"/>
  <c r="E18" i="14"/>
  <c r="E6" i="15" s="1"/>
  <c r="AF17" i="14"/>
  <c r="AD23" i="14"/>
  <c r="AD25" i="14" s="1"/>
  <c r="P23" i="14"/>
  <c r="P25" i="14" s="1"/>
  <c r="W23" i="14"/>
  <c r="W25" i="14" s="1"/>
  <c r="S23" i="14"/>
  <c r="S25" i="14" s="1"/>
  <c r="O23" i="14"/>
  <c r="O25" i="14" s="1"/>
  <c r="K23" i="14"/>
  <c r="K25" i="14" s="1"/>
  <c r="T18" i="14"/>
  <c r="T6" i="15" s="1"/>
  <c r="T16" i="15" s="1"/>
  <c r="T17" i="15" s="1"/>
  <c r="L18" i="14"/>
  <c r="L6" i="15" s="1"/>
  <c r="L16" i="15" s="1"/>
  <c r="L17" i="15" s="1"/>
  <c r="H18" i="14"/>
  <c r="H6" i="15" s="1"/>
  <c r="H16" i="15" s="1"/>
  <c r="H17" i="15" s="1"/>
  <c r="G18" i="14"/>
  <c r="G6" i="15" s="1"/>
  <c r="G16" i="15" s="1"/>
  <c r="G17" i="15" s="1"/>
  <c r="AD45" i="13"/>
  <c r="AD46" i="13" s="1"/>
  <c r="D55" i="11"/>
  <c r="E7" i="7"/>
  <c r="F7" i="7"/>
  <c r="G7" i="7"/>
  <c r="H7" i="7"/>
  <c r="AE11" i="5"/>
  <c r="I10" i="5"/>
  <c r="G10" i="5"/>
  <c r="H10" i="5"/>
  <c r="AE4" i="5"/>
  <c r="AE5" i="5"/>
  <c r="AE6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S12" i="5"/>
  <c r="T12" i="5"/>
  <c r="U12" i="5"/>
  <c r="V12" i="5"/>
  <c r="W12" i="5"/>
  <c r="X12" i="5"/>
  <c r="AE9" i="5"/>
  <c r="J10" i="5"/>
  <c r="K10" i="5"/>
  <c r="L10" i="5"/>
  <c r="M10" i="5"/>
  <c r="R12" i="5"/>
  <c r="J8" i="4"/>
  <c r="N8" i="4"/>
  <c r="R8" i="4"/>
  <c r="J9" i="4"/>
  <c r="N9" i="4"/>
  <c r="R9" i="4"/>
  <c r="J10" i="4"/>
  <c r="N10" i="4"/>
  <c r="R10" i="4"/>
  <c r="J11" i="4"/>
  <c r="N11" i="4"/>
  <c r="R11" i="4"/>
  <c r="J12" i="4"/>
  <c r="N12" i="4"/>
  <c r="R12" i="4"/>
  <c r="J13" i="4"/>
  <c r="N13" i="4"/>
  <c r="R13" i="4"/>
  <c r="J14" i="4"/>
  <c r="N14" i="4"/>
  <c r="R14" i="4"/>
  <c r="J15" i="4"/>
  <c r="N15" i="4"/>
  <c r="R15" i="4"/>
  <c r="J16" i="4"/>
  <c r="N16" i="4"/>
  <c r="R16" i="4"/>
  <c r="J17" i="4"/>
  <c r="N17" i="4"/>
  <c r="R17" i="4"/>
  <c r="J18" i="4"/>
  <c r="N18" i="4"/>
  <c r="R18" i="4"/>
  <c r="J19" i="4"/>
  <c r="N19" i="4"/>
  <c r="R19" i="4"/>
  <c r="G20" i="4"/>
  <c r="H20" i="4"/>
  <c r="H27" i="4" s="1"/>
  <c r="I20" i="4"/>
  <c r="K20" i="4"/>
  <c r="L20" i="4"/>
  <c r="M20" i="4"/>
  <c r="M27" i="4" s="1"/>
  <c r="O20" i="4"/>
  <c r="P20" i="4"/>
  <c r="Q20" i="4"/>
  <c r="S20" i="4"/>
  <c r="T20" i="4"/>
  <c r="U20" i="4"/>
  <c r="J22" i="4"/>
  <c r="N22" i="4"/>
  <c r="R22" i="4"/>
  <c r="J23" i="4"/>
  <c r="N23" i="4"/>
  <c r="R23" i="4"/>
  <c r="J24" i="4"/>
  <c r="N24" i="4"/>
  <c r="R24" i="4"/>
  <c r="J25" i="4"/>
  <c r="N25" i="4"/>
  <c r="R25" i="4"/>
  <c r="G26" i="4"/>
  <c r="H26" i="4"/>
  <c r="I26" i="4"/>
  <c r="I27" i="4" s="1"/>
  <c r="I32" i="4" s="1"/>
  <c r="K26" i="4"/>
  <c r="K27" i="4" s="1"/>
  <c r="L26" i="4"/>
  <c r="M26" i="4"/>
  <c r="O26" i="4"/>
  <c r="P26" i="4"/>
  <c r="Q26" i="4"/>
  <c r="S26" i="4"/>
  <c r="T26" i="4"/>
  <c r="T27" i="4" s="1"/>
  <c r="U26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Q27" i="4" l="1"/>
  <c r="P27" i="4"/>
  <c r="D38" i="10"/>
  <c r="AC38" i="10"/>
  <c r="Y38" i="10"/>
  <c r="U38" i="10"/>
  <c r="Q38" i="10"/>
  <c r="M38" i="10"/>
  <c r="I38" i="10"/>
  <c r="E38" i="10"/>
  <c r="X38" i="10"/>
  <c r="T38" i="10"/>
  <c r="P38" i="10"/>
  <c r="L38" i="10"/>
  <c r="H38" i="10"/>
  <c r="W38" i="10"/>
  <c r="W39" i="10" s="1"/>
  <c r="S38" i="10"/>
  <c r="O38" i="10"/>
  <c r="K38" i="10"/>
  <c r="G38" i="10"/>
  <c r="V38" i="10"/>
  <c r="R38" i="10"/>
  <c r="N38" i="10"/>
  <c r="J38" i="10"/>
  <c r="F38" i="10"/>
  <c r="AB38" i="10"/>
  <c r="AA38" i="10"/>
  <c r="Z38" i="10"/>
  <c r="AE29" i="12"/>
  <c r="AE34" i="12" s="1"/>
  <c r="Y33" i="12" s="1"/>
  <c r="Y34" i="12" s="1"/>
  <c r="AD7" i="15"/>
  <c r="AD6" i="15" s="1"/>
  <c r="AD15" i="15" s="1"/>
  <c r="K32" i="4"/>
  <c r="K33" i="4" s="1"/>
  <c r="K34" i="4" s="1"/>
  <c r="J7" i="7"/>
  <c r="H32" i="4"/>
  <c r="H33" i="4" s="1"/>
  <c r="H34" i="4" s="1"/>
  <c r="G27" i="4"/>
  <c r="G32" i="4" s="1"/>
  <c r="G33" i="4" s="1"/>
  <c r="G34" i="4" s="1"/>
  <c r="J26" i="4"/>
  <c r="U27" i="4"/>
  <c r="U32" i="4" s="1"/>
  <c r="L27" i="4"/>
  <c r="L32" i="4" s="1"/>
  <c r="R20" i="4"/>
  <c r="AE12" i="5"/>
  <c r="P32" i="4"/>
  <c r="U33" i="4"/>
  <c r="U34" i="4" s="1"/>
  <c r="M32" i="4"/>
  <c r="R26" i="4"/>
  <c r="R27" i="4" s="1"/>
  <c r="R32" i="4" s="1"/>
  <c r="T32" i="4"/>
  <c r="S27" i="4"/>
  <c r="S32" i="4" s="1"/>
  <c r="Q32" i="4"/>
  <c r="I33" i="4"/>
  <c r="I34" i="4" s="1"/>
  <c r="O27" i="4"/>
  <c r="O32" i="4" s="1"/>
  <c r="L48" i="9"/>
  <c r="L49" i="9" s="1"/>
  <c r="X48" i="9"/>
  <c r="X49" i="9" s="1"/>
  <c r="U48" i="9"/>
  <c r="U49" i="9" s="1"/>
  <c r="N48" i="9"/>
  <c r="N49" i="9" s="1"/>
  <c r="P48" i="9"/>
  <c r="P49" i="9" s="1"/>
  <c r="I48" i="9"/>
  <c r="I49" i="9" s="1"/>
  <c r="W48" i="9"/>
  <c r="W49" i="9" s="1"/>
  <c r="K48" i="9"/>
  <c r="K49" i="9" s="1"/>
  <c r="M48" i="9"/>
  <c r="M49" i="9" s="1"/>
  <c r="S48" i="9"/>
  <c r="S49" i="9" s="1"/>
  <c r="O48" i="9"/>
  <c r="O49" i="9" s="1"/>
  <c r="AE48" i="9"/>
  <c r="AE49" i="9" s="1"/>
  <c r="R48" i="9"/>
  <c r="R49" i="9" s="1"/>
  <c r="T48" i="9"/>
  <c r="T49" i="9" s="1"/>
  <c r="J48" i="9"/>
  <c r="J49" i="9" s="1"/>
  <c r="X33" i="12"/>
  <c r="X34" i="12" s="1"/>
  <c r="AB33" i="12"/>
  <c r="AB34" i="12" s="1"/>
  <c r="Z33" i="12"/>
  <c r="Z34" i="12" s="1"/>
  <c r="AA33" i="12"/>
  <c r="AA34" i="12" s="1"/>
  <c r="V48" i="9"/>
  <c r="V49" i="9" s="1"/>
  <c r="F48" i="9"/>
  <c r="F49" i="9" s="1"/>
  <c r="Q48" i="9"/>
  <c r="Q49" i="9" s="1"/>
  <c r="G48" i="9"/>
  <c r="G49" i="9" s="1"/>
  <c r="H48" i="9"/>
  <c r="H49" i="9" s="1"/>
  <c r="AB48" i="9"/>
  <c r="AB49" i="9" s="1"/>
  <c r="Y48" i="9"/>
  <c r="Y49" i="9" s="1"/>
  <c r="AC48" i="9"/>
  <c r="AC49" i="9" s="1"/>
  <c r="Z48" i="9"/>
  <c r="Z49" i="9" s="1"/>
  <c r="AA48" i="9"/>
  <c r="AA49" i="9" s="1"/>
  <c r="AD48" i="9"/>
  <c r="AD49" i="9" s="1"/>
  <c r="X46" i="13"/>
  <c r="X47" i="13" s="1"/>
  <c r="AB46" i="13"/>
  <c r="AB47" i="13" s="1"/>
  <c r="Y46" i="13"/>
  <c r="Y47" i="13" s="1"/>
  <c r="W46" i="13"/>
  <c r="W47" i="13" s="1"/>
  <c r="Z46" i="13"/>
  <c r="Z47" i="13" s="1"/>
  <c r="AA46" i="13"/>
  <c r="AA47" i="13" s="1"/>
  <c r="N20" i="4"/>
  <c r="N26" i="4"/>
  <c r="F26" i="4"/>
  <c r="J20" i="4"/>
  <c r="N55" i="11"/>
  <c r="N56" i="11" s="1"/>
  <c r="Q55" i="11"/>
  <c r="Q56" i="11" s="1"/>
  <c r="T55" i="11"/>
  <c r="T56" i="11" s="1"/>
  <c r="K55" i="11"/>
  <c r="K56" i="11" s="1"/>
  <c r="H55" i="11"/>
  <c r="H56" i="11" s="1"/>
  <c r="X55" i="11"/>
  <c r="X56" i="11" s="1"/>
  <c r="AB55" i="11"/>
  <c r="AB56" i="11" s="1"/>
  <c r="Y55" i="11"/>
  <c r="Y56" i="11" s="1"/>
  <c r="AA55" i="11"/>
  <c r="AA56" i="11" s="1"/>
  <c r="Z55" i="11"/>
  <c r="Z56" i="11" s="1"/>
  <c r="W55" i="11"/>
  <c r="W56" i="11" s="1"/>
  <c r="E16" i="15"/>
  <c r="AF18" i="14"/>
  <c r="AF23" i="14"/>
  <c r="G25" i="14"/>
  <c r="AF25" i="14" s="1"/>
  <c r="E46" i="13"/>
  <c r="E47" i="13" s="1"/>
  <c r="I46" i="13"/>
  <c r="I47" i="13" s="1"/>
  <c r="M46" i="13"/>
  <c r="M47" i="13" s="1"/>
  <c r="Q46" i="13"/>
  <c r="Q47" i="13" s="1"/>
  <c r="U46" i="13"/>
  <c r="U47" i="13" s="1"/>
  <c r="G46" i="13"/>
  <c r="G47" i="13" s="1"/>
  <c r="K46" i="13"/>
  <c r="K47" i="13" s="1"/>
  <c r="O46" i="13"/>
  <c r="O47" i="13" s="1"/>
  <c r="S46" i="13"/>
  <c r="S47" i="13" s="1"/>
  <c r="AC46" i="13"/>
  <c r="AC47" i="13" s="1"/>
  <c r="D46" i="13"/>
  <c r="D47" i="13" s="1"/>
  <c r="H46" i="13"/>
  <c r="H47" i="13" s="1"/>
  <c r="L46" i="13"/>
  <c r="L47" i="13" s="1"/>
  <c r="P46" i="13"/>
  <c r="P47" i="13" s="1"/>
  <c r="T46" i="13"/>
  <c r="T47" i="13" s="1"/>
  <c r="F46" i="13"/>
  <c r="F47" i="13" s="1"/>
  <c r="J46" i="13"/>
  <c r="J47" i="13" s="1"/>
  <c r="N46" i="13"/>
  <c r="N47" i="13" s="1"/>
  <c r="R46" i="13"/>
  <c r="R47" i="13" s="1"/>
  <c r="V46" i="13"/>
  <c r="V47" i="13" s="1"/>
  <c r="H33" i="12"/>
  <c r="H34" i="12" s="1"/>
  <c r="L33" i="12"/>
  <c r="L34" i="12" s="1"/>
  <c r="P33" i="12"/>
  <c r="P34" i="12" s="1"/>
  <c r="T33" i="12"/>
  <c r="T34" i="12" s="1"/>
  <c r="AD33" i="12"/>
  <c r="AD34" i="12" s="1"/>
  <c r="J33" i="12"/>
  <c r="J34" i="12" s="1"/>
  <c r="N33" i="12"/>
  <c r="N34" i="12" s="1"/>
  <c r="V33" i="12"/>
  <c r="V34" i="12" s="1"/>
  <c r="G33" i="12"/>
  <c r="G34" i="12" s="1"/>
  <c r="O33" i="12"/>
  <c r="O34" i="12" s="1"/>
  <c r="S33" i="12"/>
  <c r="S34" i="12" s="1"/>
  <c r="E33" i="12"/>
  <c r="I33" i="12"/>
  <c r="I34" i="12" s="1"/>
  <c r="M33" i="12"/>
  <c r="M34" i="12" s="1"/>
  <c r="Q33" i="12"/>
  <c r="Q34" i="12" s="1"/>
  <c r="U33" i="12"/>
  <c r="U34" i="12" s="1"/>
  <c r="F33" i="12"/>
  <c r="F34" i="12" s="1"/>
  <c r="R33" i="12"/>
  <c r="R34" i="12" s="1"/>
  <c r="K33" i="12"/>
  <c r="K34" i="12" s="1"/>
  <c r="W33" i="12"/>
  <c r="W34" i="12" s="1"/>
  <c r="S55" i="11"/>
  <c r="S56" i="11" s="1"/>
  <c r="V55" i="11"/>
  <c r="V56" i="11" s="1"/>
  <c r="F55" i="11"/>
  <c r="F56" i="11" s="1"/>
  <c r="I55" i="11"/>
  <c r="I56" i="11" s="1"/>
  <c r="L55" i="11"/>
  <c r="L56" i="11" s="1"/>
  <c r="AC55" i="11"/>
  <c r="AC56" i="11" s="1"/>
  <c r="G55" i="11"/>
  <c r="G56" i="11" s="1"/>
  <c r="J55" i="11"/>
  <c r="J56" i="11" s="1"/>
  <c r="M55" i="11"/>
  <c r="M56" i="11" s="1"/>
  <c r="P55" i="11"/>
  <c r="P56" i="11" s="1"/>
  <c r="O55" i="11"/>
  <c r="O56" i="11" s="1"/>
  <c r="R55" i="11"/>
  <c r="R56" i="11" s="1"/>
  <c r="U55" i="11"/>
  <c r="U56" i="11" s="1"/>
  <c r="E55" i="11"/>
  <c r="E56" i="11" s="1"/>
  <c r="D56" i="11"/>
  <c r="Y39" i="10"/>
  <c r="H39" i="10"/>
  <c r="R39" i="10"/>
  <c r="O10" i="5"/>
  <c r="N10" i="5"/>
  <c r="AC33" i="12" l="1"/>
  <c r="AC34" i="12" s="1"/>
  <c r="AD47" i="13"/>
  <c r="AE33" i="12"/>
  <c r="AD18" i="15"/>
  <c r="Y18" i="15"/>
  <c r="J27" i="4"/>
  <c r="J32" i="4" s="1"/>
  <c r="J33" i="4" s="1"/>
  <c r="J34" i="4" s="1"/>
  <c r="AD13" i="15"/>
  <c r="AD16" i="15" s="1"/>
  <c r="AD17" i="15" s="1"/>
  <c r="X39" i="10"/>
  <c r="P39" i="10"/>
  <c r="M39" i="10"/>
  <c r="J39" i="10"/>
  <c r="N39" i="10"/>
  <c r="AA39" i="10"/>
  <c r="S39" i="10"/>
  <c r="AC39" i="10"/>
  <c r="K39" i="10"/>
  <c r="Z39" i="10"/>
  <c r="T39" i="10"/>
  <c r="Q39" i="10"/>
  <c r="L39" i="10"/>
  <c r="E39" i="10"/>
  <c r="I39" i="10"/>
  <c r="F39" i="10"/>
  <c r="V39" i="10"/>
  <c r="O39" i="10"/>
  <c r="U39" i="10"/>
  <c r="G39" i="10"/>
  <c r="AB39" i="10"/>
  <c r="O33" i="4"/>
  <c r="O34" i="4" s="1"/>
  <c r="M33" i="4"/>
  <c r="M34" i="4" s="1"/>
  <c r="D39" i="10"/>
  <c r="L33" i="4"/>
  <c r="L34" i="4" s="1"/>
  <c r="T33" i="4"/>
  <c r="T34" i="4" s="1"/>
  <c r="Q33" i="4"/>
  <c r="Q34" i="4" s="1"/>
  <c r="R33" i="4"/>
  <c r="R34" i="4" s="1"/>
  <c r="S33" i="4"/>
  <c r="S34" i="4" s="1"/>
  <c r="P33" i="4"/>
  <c r="P34" i="4" s="1"/>
  <c r="AF48" i="9"/>
  <c r="F20" i="4"/>
  <c r="F27" i="4" s="1"/>
  <c r="N27" i="4"/>
  <c r="N32" i="4" s="1"/>
  <c r="M18" i="15"/>
  <c r="AA18" i="15"/>
  <c r="AC18" i="15"/>
  <c r="X18" i="15"/>
  <c r="AB18" i="15"/>
  <c r="Z18" i="15"/>
  <c r="R18" i="15"/>
  <c r="K18" i="15"/>
  <c r="U18" i="15"/>
  <c r="W18" i="15"/>
  <c r="F18" i="15"/>
  <c r="I18" i="15"/>
  <c r="P18" i="15"/>
  <c r="N18" i="15"/>
  <c r="O18" i="15"/>
  <c r="H18" i="15"/>
  <c r="E18" i="15"/>
  <c r="V18" i="15"/>
  <c r="L18" i="15"/>
  <c r="Q18" i="15"/>
  <c r="T18" i="15"/>
  <c r="G18" i="15"/>
  <c r="J18" i="15"/>
  <c r="S18" i="15"/>
  <c r="E34" i="12"/>
  <c r="AD55" i="11"/>
  <c r="P10" i="5"/>
  <c r="AD38" i="10" l="1"/>
  <c r="AD39" i="10" s="1"/>
  <c r="N33" i="4"/>
  <c r="N34" i="4" s="1"/>
  <c r="Q10" i="5"/>
  <c r="R10" i="5" l="1"/>
  <c r="S10" i="5" l="1"/>
  <c r="T10" i="5" l="1"/>
  <c r="U10" i="5" l="1"/>
  <c r="V10" i="5" l="1"/>
  <c r="W10" i="5" l="1"/>
  <c r="X10" i="5" l="1"/>
  <c r="AE10" i="5" l="1"/>
  <c r="F29" i="4"/>
  <c r="V31" i="4"/>
  <c r="V32" i="4" s="1"/>
  <c r="V33" i="4" s="1"/>
  <c r="V34" i="4" s="1"/>
  <c r="F30" i="4"/>
  <c r="F31" i="4" l="1"/>
  <c r="F32" i="4" s="1"/>
  <c r="F33" i="4" s="1"/>
  <c r="F34" i="4" s="1"/>
</calcChain>
</file>

<file path=xl/sharedStrings.xml><?xml version="1.0" encoding="utf-8"?>
<sst xmlns="http://schemas.openxmlformats.org/spreadsheetml/2006/main" count="826" uniqueCount="343">
  <si>
    <t>事業収支表（損益計算書）</t>
  </si>
  <si>
    <t>運転固定費Ⅲ（点検補修費）</t>
  </si>
  <si>
    <t>運営固定費Ⅱ（運転管理経費）</t>
  </si>
  <si>
    <t>運営固定費Ⅰ（その他経費）</t>
  </si>
  <si>
    <t>運営固定費Ⅰ（人件費）</t>
  </si>
  <si>
    <t>事業費</t>
  </si>
  <si>
    <t>様式名</t>
    <rPh sb="0" eb="2">
      <t>ヨウシキ</t>
    </rPh>
    <rPh sb="2" eb="3">
      <t>メイ</t>
    </rPh>
    <phoneticPr fontId="4"/>
  </si>
  <si>
    <t>様式番号</t>
    <rPh sb="0" eb="2">
      <t>ヨウシキ</t>
    </rPh>
    <rPh sb="2" eb="4">
      <t>バンゴウ</t>
    </rPh>
    <phoneticPr fontId="4"/>
  </si>
  <si>
    <t>（仮称）新ごみ処理施設整備・運営事業　エネルギー回収型廃棄物処理施設　様式７関係リスト</t>
    <rPh sb="35" eb="37">
      <t>ヨウシキ</t>
    </rPh>
    <rPh sb="38" eb="40">
      <t>カンケイ</t>
    </rPh>
    <phoneticPr fontId="4"/>
  </si>
  <si>
    <t>事業費（①＋④）</t>
    <rPh sb="0" eb="3">
      <t>ジギョウヒ</t>
    </rPh>
    <phoneticPr fontId="4"/>
  </si>
  <si>
    <t>④運営業務委託費
（②＋③）</t>
    <rPh sb="1" eb="3">
      <t>ウンエイ</t>
    </rPh>
    <rPh sb="3" eb="5">
      <t>ギョウム</t>
    </rPh>
    <rPh sb="5" eb="7">
      <t>イタク</t>
    </rPh>
    <rPh sb="7" eb="8">
      <t>ヒ</t>
    </rPh>
    <phoneticPr fontId="4"/>
  </si>
  <si>
    <t>運営業務委託費</t>
    <rPh sb="0" eb="2">
      <t>ウンエイ</t>
    </rPh>
    <rPh sb="2" eb="4">
      <t>ギョウム</t>
    </rPh>
    <rPh sb="4" eb="6">
      <t>イタク</t>
    </rPh>
    <rPh sb="6" eb="7">
      <t>ヒ</t>
    </rPh>
    <phoneticPr fontId="4"/>
  </si>
  <si>
    <t>設計・建設業務費</t>
    <rPh sb="0" eb="2">
      <t>セッケイ</t>
    </rPh>
    <rPh sb="3" eb="5">
      <t>ケンセツ</t>
    </rPh>
    <rPh sb="5" eb="7">
      <t>ギョウム</t>
    </rPh>
    <rPh sb="7" eb="8">
      <t>ヒ</t>
    </rPh>
    <phoneticPr fontId="4"/>
  </si>
  <si>
    <t>合計</t>
    <rPh sb="0" eb="1">
      <t>ゴウ</t>
    </rPh>
    <rPh sb="1" eb="2">
      <t>ケイ</t>
    </rPh>
    <phoneticPr fontId="4"/>
  </si>
  <si>
    <t>　　　　　 　                  　　年度
　　　費目</t>
    <rPh sb="27" eb="29">
      <t>ネンド</t>
    </rPh>
    <rPh sb="33" eb="35">
      <t>ヒモク</t>
    </rPh>
    <phoneticPr fontId="4"/>
  </si>
  <si>
    <t>（単位：千円（消費税抜き））</t>
    <rPh sb="1" eb="3">
      <t>タンイ</t>
    </rPh>
    <rPh sb="4" eb="5">
      <t>セン</t>
    </rPh>
    <rPh sb="5" eb="6">
      <t>エン</t>
    </rPh>
    <rPh sb="7" eb="10">
      <t>ショウヒゼイ</t>
    </rPh>
    <rPh sb="10" eb="11">
      <t>ヌ</t>
    </rPh>
    <phoneticPr fontId="4"/>
  </si>
  <si>
    <t>合計</t>
    <rPh sb="0" eb="2">
      <t>ゴウケイ</t>
    </rPh>
    <phoneticPr fontId="4"/>
  </si>
  <si>
    <t>工事価格</t>
    <phoneticPr fontId="4"/>
  </si>
  <si>
    <t>　諸経費計</t>
    <rPh sb="1" eb="4">
      <t>ショケイヒ</t>
    </rPh>
    <rPh sb="4" eb="5">
      <t>ケイ</t>
    </rPh>
    <phoneticPr fontId="4"/>
  </si>
  <si>
    <t>３．一般管理費</t>
    <rPh sb="2" eb="4">
      <t>イッパン</t>
    </rPh>
    <rPh sb="4" eb="7">
      <t>カンリヒ</t>
    </rPh>
    <phoneticPr fontId="4"/>
  </si>
  <si>
    <t>２．現場管理費</t>
    <rPh sb="2" eb="4">
      <t>ゲンバ</t>
    </rPh>
    <rPh sb="4" eb="7">
      <t>カンリヒ</t>
    </rPh>
    <phoneticPr fontId="4"/>
  </si>
  <si>
    <t>１．共通仮設費</t>
    <phoneticPr fontId="4"/>
  </si>
  <si>
    <t>諸経費</t>
    <rPh sb="0" eb="3">
      <t>ショケイヒ</t>
    </rPh>
    <phoneticPr fontId="4"/>
  </si>
  <si>
    <t>　　直接工事費計</t>
    <phoneticPr fontId="4"/>
  </si>
  <si>
    <t>土木建築工事費計</t>
    <rPh sb="0" eb="2">
      <t>ドボク</t>
    </rPh>
    <rPh sb="2" eb="4">
      <t>ケンチク</t>
    </rPh>
    <rPh sb="4" eb="7">
      <t>コウジヒ</t>
    </rPh>
    <rPh sb="7" eb="8">
      <t>ケイ</t>
    </rPh>
    <phoneticPr fontId="4"/>
  </si>
  <si>
    <t>(4) 建築電気設備工事</t>
    <rPh sb="4" eb="6">
      <t>ケンチク</t>
    </rPh>
    <rPh sb="6" eb="8">
      <t>デンキ</t>
    </rPh>
    <rPh sb="8" eb="10">
      <t>セツビ</t>
    </rPh>
    <rPh sb="10" eb="12">
      <t>コウジ</t>
    </rPh>
    <phoneticPr fontId="4"/>
  </si>
  <si>
    <t>(3) 建築機械設備工事</t>
    <rPh sb="4" eb="6">
      <t>ケンチク</t>
    </rPh>
    <rPh sb="6" eb="8">
      <t>キカイ</t>
    </rPh>
    <rPh sb="8" eb="10">
      <t>セツビ</t>
    </rPh>
    <rPh sb="10" eb="12">
      <t>コウジ</t>
    </rPh>
    <phoneticPr fontId="4"/>
  </si>
  <si>
    <t>(2) 土木工事及び外構工事</t>
    <rPh sb="4" eb="6">
      <t>ドボク</t>
    </rPh>
    <rPh sb="6" eb="8">
      <t>コウジ</t>
    </rPh>
    <rPh sb="8" eb="9">
      <t>オヨ</t>
    </rPh>
    <rPh sb="10" eb="11">
      <t>ガイ</t>
    </rPh>
    <rPh sb="11" eb="12">
      <t>コウ</t>
    </rPh>
    <rPh sb="12" eb="14">
      <t>コウジ</t>
    </rPh>
    <phoneticPr fontId="4"/>
  </si>
  <si>
    <t>(1) 建築工事</t>
    <rPh sb="4" eb="6">
      <t>ケンチク</t>
    </rPh>
    <rPh sb="6" eb="8">
      <t>コウジ</t>
    </rPh>
    <phoneticPr fontId="4"/>
  </si>
  <si>
    <t>２．土木建築工事</t>
    <rPh sb="2" eb="4">
      <t>ドボク</t>
    </rPh>
    <rPh sb="4" eb="6">
      <t>ケンチク</t>
    </rPh>
    <rPh sb="6" eb="8">
      <t>コウジ</t>
    </rPh>
    <phoneticPr fontId="4"/>
  </si>
  <si>
    <t>プラント機械設備計</t>
    <rPh sb="4" eb="6">
      <t>キカイ</t>
    </rPh>
    <rPh sb="6" eb="8">
      <t>セツビ</t>
    </rPh>
    <rPh sb="8" eb="9">
      <t>ケイ</t>
    </rPh>
    <phoneticPr fontId="4"/>
  </si>
  <si>
    <t>(12)　雑設備</t>
    <rPh sb="5" eb="6">
      <t>ザツ</t>
    </rPh>
    <rPh sb="6" eb="8">
      <t>セツビ</t>
    </rPh>
    <phoneticPr fontId="4"/>
  </si>
  <si>
    <t>(11)　計装設備</t>
    <rPh sb="5" eb="7">
      <t>ケイソウ</t>
    </rPh>
    <rPh sb="7" eb="9">
      <t>セツビ</t>
    </rPh>
    <phoneticPr fontId="4"/>
  </si>
  <si>
    <t>(10)　電気設備</t>
    <rPh sb="5" eb="7">
      <t>デンキ</t>
    </rPh>
    <rPh sb="7" eb="9">
      <t>セツビ</t>
    </rPh>
    <phoneticPr fontId="4"/>
  </si>
  <si>
    <t>(9)　排水処理設備</t>
    <rPh sb="4" eb="6">
      <t>ハイスイ</t>
    </rPh>
    <rPh sb="6" eb="8">
      <t>ショリ</t>
    </rPh>
    <rPh sb="8" eb="10">
      <t>セツビ</t>
    </rPh>
    <phoneticPr fontId="4"/>
  </si>
  <si>
    <t>(8)　給水設備</t>
    <rPh sb="4" eb="6">
      <t>キュウスイ</t>
    </rPh>
    <rPh sb="6" eb="8">
      <t>セツビ</t>
    </rPh>
    <phoneticPr fontId="4"/>
  </si>
  <si>
    <t>(7)　灰出し設備</t>
    <rPh sb="4" eb="5">
      <t>ハイ</t>
    </rPh>
    <rPh sb="5" eb="6">
      <t>ダ</t>
    </rPh>
    <rPh sb="7" eb="9">
      <t>セツビ</t>
    </rPh>
    <phoneticPr fontId="4"/>
  </si>
  <si>
    <t>(6)　通風設備</t>
    <rPh sb="4" eb="5">
      <t>ツウ</t>
    </rPh>
    <rPh sb="5" eb="6">
      <t>フウ</t>
    </rPh>
    <rPh sb="6" eb="8">
      <t>セツビ</t>
    </rPh>
    <phoneticPr fontId="4"/>
  </si>
  <si>
    <t>(5)　余熱利用設備</t>
    <rPh sb="4" eb="6">
      <t>ヨネツ</t>
    </rPh>
    <rPh sb="6" eb="8">
      <t>リヨウ</t>
    </rPh>
    <rPh sb="8" eb="10">
      <t>セツビ</t>
    </rPh>
    <phoneticPr fontId="4"/>
  </si>
  <si>
    <t>(4)　排ガス処理設備</t>
    <rPh sb="4" eb="5">
      <t>ハイ</t>
    </rPh>
    <rPh sb="7" eb="9">
      <t>ショリ</t>
    </rPh>
    <rPh sb="9" eb="11">
      <t>セツビ</t>
    </rPh>
    <phoneticPr fontId="4"/>
  </si>
  <si>
    <t>(3)　燃焼ガス冷却設備</t>
    <rPh sb="4" eb="6">
      <t>ネンショウ</t>
    </rPh>
    <rPh sb="8" eb="10">
      <t>レイキャク</t>
    </rPh>
    <rPh sb="10" eb="12">
      <t>セツビ</t>
    </rPh>
    <phoneticPr fontId="4"/>
  </si>
  <si>
    <t>(2)　燃焼設備</t>
    <rPh sb="4" eb="6">
      <t>ネンショウ</t>
    </rPh>
    <rPh sb="6" eb="8">
      <t>セツビ</t>
    </rPh>
    <phoneticPr fontId="4"/>
  </si>
  <si>
    <t>(1)　受入供給設備</t>
    <rPh sb="4" eb="6">
      <t>ウケイ</t>
    </rPh>
    <rPh sb="6" eb="8">
      <t>キョウキュウ</t>
    </rPh>
    <rPh sb="8" eb="10">
      <t>セツビ</t>
    </rPh>
    <phoneticPr fontId="4"/>
  </si>
  <si>
    <t>１．プラント機械設備工事</t>
    <rPh sb="6" eb="8">
      <t>キカイ</t>
    </rPh>
    <rPh sb="8" eb="10">
      <t>セツビ</t>
    </rPh>
    <rPh sb="10" eb="12">
      <t>コウジ</t>
    </rPh>
    <phoneticPr fontId="4"/>
  </si>
  <si>
    <t>直接工事費</t>
    <rPh sb="0" eb="2">
      <t>チョクセツ</t>
    </rPh>
    <rPh sb="2" eb="5">
      <t>コウジヒ</t>
    </rPh>
    <phoneticPr fontId="4"/>
  </si>
  <si>
    <t>1/3対象</t>
    <rPh sb="3" eb="5">
      <t>タイショウ</t>
    </rPh>
    <phoneticPr fontId="4"/>
  </si>
  <si>
    <t>1/2対象</t>
    <rPh sb="3" eb="5">
      <t>タイショウ</t>
    </rPh>
    <phoneticPr fontId="4"/>
  </si>
  <si>
    <t>交付対象外</t>
    <rPh sb="0" eb="2">
      <t>コウフ</t>
    </rPh>
    <rPh sb="2" eb="5">
      <t>タイショウガイ</t>
    </rPh>
    <phoneticPr fontId="4"/>
  </si>
  <si>
    <t>交付対象</t>
    <rPh sb="0" eb="2">
      <t>コウフ</t>
    </rPh>
    <rPh sb="2" eb="4">
      <t>タイショウ</t>
    </rPh>
    <phoneticPr fontId="4"/>
  </si>
  <si>
    <t>全体事業費</t>
    <rPh sb="0" eb="2">
      <t>ゼンタイ</t>
    </rPh>
    <rPh sb="2" eb="5">
      <t>ジギョウヒ</t>
    </rPh>
    <phoneticPr fontId="4"/>
  </si>
  <si>
    <t>項目</t>
    <rPh sb="0" eb="2">
      <t>コウモク</t>
    </rPh>
    <phoneticPr fontId="4"/>
  </si>
  <si>
    <t>［単位：千円］　</t>
    <rPh sb="1" eb="3">
      <t>タンイ</t>
    </rPh>
    <rPh sb="4" eb="6">
      <t>センエン</t>
    </rPh>
    <phoneticPr fontId="4"/>
  </si>
  <si>
    <t>運営業務委託費計</t>
    <rPh sb="0" eb="2">
      <t>ウンエイ</t>
    </rPh>
    <rPh sb="2" eb="4">
      <t>ギョウム</t>
    </rPh>
    <rPh sb="4" eb="6">
      <t>イタク</t>
    </rPh>
    <rPh sb="6" eb="7">
      <t>ヒ</t>
    </rPh>
    <rPh sb="7" eb="8">
      <t>ケイ</t>
    </rPh>
    <phoneticPr fontId="4"/>
  </si>
  <si>
    <t>（年間処理対象物量）</t>
    <rPh sb="1" eb="3">
      <t>ネンカン</t>
    </rPh>
    <rPh sb="3" eb="5">
      <t>ショリ</t>
    </rPh>
    <rPh sb="5" eb="8">
      <t>タイショウブツ</t>
    </rPh>
    <rPh sb="8" eb="9">
      <t>リョウ</t>
    </rPh>
    <phoneticPr fontId="4"/>
  </si>
  <si>
    <t>（変動費単価）</t>
    <rPh sb="1" eb="3">
      <t>ヘンドウ</t>
    </rPh>
    <rPh sb="3" eb="4">
      <t>ヒ</t>
    </rPh>
    <rPh sb="4" eb="6">
      <t>タンカ</t>
    </rPh>
    <phoneticPr fontId="4"/>
  </si>
  <si>
    <t>運営変動費Ⅰ　計</t>
    <rPh sb="0" eb="2">
      <t>ウンエイ</t>
    </rPh>
    <rPh sb="2" eb="5">
      <t>ヘンドウヒ</t>
    </rPh>
    <rPh sb="7" eb="8">
      <t>ケイ</t>
    </rPh>
    <phoneticPr fontId="24"/>
  </si>
  <si>
    <t>運営委託費Ｂ</t>
    <rPh sb="0" eb="2">
      <t>ウンエイ</t>
    </rPh>
    <rPh sb="2" eb="4">
      <t>イタク</t>
    </rPh>
    <rPh sb="4" eb="5">
      <t>ヒ</t>
    </rPh>
    <phoneticPr fontId="4"/>
  </si>
  <si>
    <t>運営委託費Ａ　計</t>
    <rPh sb="0" eb="2">
      <t>ウンエイ</t>
    </rPh>
    <rPh sb="2" eb="4">
      <t>イタク</t>
    </rPh>
    <rPh sb="4" eb="5">
      <t>ヒ</t>
    </rPh>
    <rPh sb="7" eb="8">
      <t>ケイ</t>
    </rPh>
    <phoneticPr fontId="4"/>
  </si>
  <si>
    <t>運営固定費Ⅲ</t>
    <rPh sb="0" eb="2">
      <t>ウンエイ</t>
    </rPh>
    <rPh sb="2" eb="5">
      <t>コテイヒ</t>
    </rPh>
    <phoneticPr fontId="4"/>
  </si>
  <si>
    <t>運営固定費Ⅱ</t>
    <rPh sb="0" eb="2">
      <t>ウンエイ</t>
    </rPh>
    <rPh sb="2" eb="5">
      <t>コテイヒ</t>
    </rPh>
    <phoneticPr fontId="24"/>
  </si>
  <si>
    <t>運営固定費Ⅰ</t>
    <rPh sb="0" eb="2">
      <t>ウンエイ</t>
    </rPh>
    <rPh sb="2" eb="5">
      <t>コテイヒ</t>
    </rPh>
    <phoneticPr fontId="24"/>
  </si>
  <si>
    <t>運営委託費Ａ</t>
    <rPh sb="0" eb="2">
      <t>ウンエイ</t>
    </rPh>
    <rPh sb="2" eb="4">
      <t>イタク</t>
    </rPh>
    <rPh sb="4" eb="5">
      <t>ヒ</t>
    </rPh>
    <phoneticPr fontId="4"/>
  </si>
  <si>
    <t>運営期間合計</t>
    <rPh sb="0" eb="2">
      <t>ウンエイ</t>
    </rPh>
    <rPh sb="2" eb="4">
      <t>キカン</t>
    </rPh>
    <rPh sb="4" eb="6">
      <t>ゴウケイ</t>
    </rPh>
    <phoneticPr fontId="4"/>
  </si>
  <si>
    <t>項　　　目</t>
    <phoneticPr fontId="4"/>
  </si>
  <si>
    <t>（単位：千円（消費税抜き））</t>
    <rPh sb="1" eb="3">
      <t>タンイ</t>
    </rPh>
    <rPh sb="4" eb="5">
      <t>セン</t>
    </rPh>
    <rPh sb="5" eb="6">
      <t>エン</t>
    </rPh>
    <phoneticPr fontId="4"/>
  </si>
  <si>
    <t>合　計</t>
    <rPh sb="0" eb="1">
      <t>ゴウ</t>
    </rPh>
    <rPh sb="2" eb="3">
      <t>ケイ</t>
    </rPh>
    <phoneticPr fontId="4"/>
  </si>
  <si>
    <t>構成員Ａ
(運営事業者から本施設の運営業務を受託する者)</t>
    <rPh sb="0" eb="3">
      <t>コウセイイン</t>
    </rPh>
    <rPh sb="6" eb="8">
      <t>ウンエイ</t>
    </rPh>
    <rPh sb="8" eb="10">
      <t>ジギョウ</t>
    </rPh>
    <rPh sb="10" eb="11">
      <t>シャ</t>
    </rPh>
    <rPh sb="13" eb="14">
      <t>ホン</t>
    </rPh>
    <rPh sb="14" eb="16">
      <t>シセツ</t>
    </rPh>
    <rPh sb="17" eb="19">
      <t>ウンエイ</t>
    </rPh>
    <rPh sb="19" eb="21">
      <t>ギョウム</t>
    </rPh>
    <rPh sb="22" eb="24">
      <t>ジュタク</t>
    </rPh>
    <rPh sb="26" eb="27">
      <t>モノ</t>
    </rPh>
    <phoneticPr fontId="4"/>
  </si>
  <si>
    <t>代表企業
(本施設のプラントの設計・建設及び建築物等の設計を行う者)</t>
    <rPh sb="0" eb="2">
      <t>ダイヒョウ</t>
    </rPh>
    <rPh sb="2" eb="4">
      <t>キギョウ</t>
    </rPh>
    <phoneticPr fontId="4"/>
  </si>
  <si>
    <t>合計</t>
    <rPh sb="0" eb="2">
      <t>ゴウケイ</t>
    </rPh>
    <phoneticPr fontId="24"/>
  </si>
  <si>
    <t>役割</t>
    <rPh sb="0" eb="2">
      <t>ヤクワリ</t>
    </rPh>
    <phoneticPr fontId="4"/>
  </si>
  <si>
    <t>備考</t>
    <rPh sb="0" eb="2">
      <t>ビコウ</t>
    </rPh>
    <phoneticPr fontId="4"/>
  </si>
  <si>
    <t>株式保有
割合
（％）</t>
    <rPh sb="0" eb="2">
      <t>カブシキ</t>
    </rPh>
    <rPh sb="2" eb="4">
      <t>ホユウ</t>
    </rPh>
    <rPh sb="5" eb="7">
      <t>ワリアイ</t>
    </rPh>
    <phoneticPr fontId="24"/>
  </si>
  <si>
    <t>出資金額
（千円（消費税抜き））</t>
    <rPh sb="0" eb="2">
      <t>シュッシ</t>
    </rPh>
    <rPh sb="2" eb="4">
      <t>キンガク</t>
    </rPh>
    <rPh sb="6" eb="7">
      <t>セン</t>
    </rPh>
    <rPh sb="7" eb="8">
      <t>エン</t>
    </rPh>
    <rPh sb="9" eb="12">
      <t>ショウヒゼイ</t>
    </rPh>
    <rPh sb="12" eb="13">
      <t>ヌ</t>
    </rPh>
    <phoneticPr fontId="4"/>
  </si>
  <si>
    <t>出資企業</t>
    <rPh sb="0" eb="2">
      <t>シュッシ</t>
    </rPh>
    <rPh sb="2" eb="4">
      <t>キギョウ</t>
    </rPh>
    <phoneticPr fontId="4"/>
  </si>
  <si>
    <t>No.</t>
    <phoneticPr fontId="4"/>
  </si>
  <si>
    <t>資本構成</t>
    <rPh sb="0" eb="2">
      <t>シホン</t>
    </rPh>
    <rPh sb="2" eb="4">
      <t>コウセイ</t>
    </rPh>
    <phoneticPr fontId="4"/>
  </si>
  <si>
    <t>※記入欄が足りない場合は追加してください。</t>
    <rPh sb="1" eb="3">
      <t>キニュウ</t>
    </rPh>
    <rPh sb="3" eb="4">
      <t>ラン</t>
    </rPh>
    <rPh sb="5" eb="6">
      <t>タ</t>
    </rPh>
    <rPh sb="9" eb="11">
      <t>バアイ</t>
    </rPh>
    <rPh sb="12" eb="14">
      <t>ツイカ</t>
    </rPh>
    <phoneticPr fontId="4"/>
  </si>
  <si>
    <t>総　計</t>
    <rPh sb="0" eb="1">
      <t>ソウケイ</t>
    </rPh>
    <rPh sb="2" eb="3">
      <t>ケイ</t>
    </rPh>
    <phoneticPr fontId="4"/>
  </si>
  <si>
    <t>総　計</t>
    <rPh sb="0" eb="1">
      <t>ソウ</t>
    </rPh>
    <rPh sb="2" eb="3">
      <t>ケイ</t>
    </rPh>
    <phoneticPr fontId="4"/>
  </si>
  <si>
    <t>施設整備期間</t>
    <rPh sb="0" eb="2">
      <t>シセツ</t>
    </rPh>
    <rPh sb="2" eb="4">
      <t>セイビ</t>
    </rPh>
    <rPh sb="4" eb="6">
      <t>キカン</t>
    </rPh>
    <phoneticPr fontId="4"/>
  </si>
  <si>
    <t>項　目</t>
    <rPh sb="0" eb="3">
      <t>コウモク</t>
    </rPh>
    <phoneticPr fontId="4"/>
  </si>
  <si>
    <t>（単位：円（消費税抜き））</t>
    <rPh sb="1" eb="3">
      <t>タンイ</t>
    </rPh>
    <rPh sb="4" eb="5">
      <t>エン</t>
    </rPh>
    <rPh sb="6" eb="9">
      <t>ショウヒゼイ</t>
    </rPh>
    <rPh sb="9" eb="10">
      <t>ヌ</t>
    </rPh>
    <phoneticPr fontId="4"/>
  </si>
  <si>
    <t>開業費(運営固定費）</t>
    <rPh sb="0" eb="2">
      <t>カイギョウ</t>
    </rPh>
    <rPh sb="2" eb="3">
      <t>ヒ</t>
    </rPh>
    <rPh sb="4" eb="6">
      <t>ウンエイ</t>
    </rPh>
    <rPh sb="6" eb="8">
      <t>コテイ</t>
    </rPh>
    <rPh sb="8" eb="9">
      <t>ヒ</t>
    </rPh>
    <phoneticPr fontId="4"/>
  </si>
  <si>
    <t>千円/月</t>
    <rPh sb="0" eb="2">
      <t>センエン</t>
    </rPh>
    <rPh sb="3" eb="4">
      <t>ツキ</t>
    </rPh>
    <phoneticPr fontId="4"/>
  </si>
  <si>
    <t>月間委託費</t>
    <rPh sb="0" eb="2">
      <t>ゲッカン</t>
    </rPh>
    <rPh sb="2" eb="4">
      <t>イタク</t>
    </rPh>
    <rPh sb="4" eb="5">
      <t>ヒ</t>
    </rPh>
    <phoneticPr fontId="4"/>
  </si>
  <si>
    <t>千円/年</t>
    <rPh sb="0" eb="2">
      <t>センエン</t>
    </rPh>
    <rPh sb="3" eb="4">
      <t>ネン</t>
    </rPh>
    <phoneticPr fontId="4"/>
  </si>
  <si>
    <t>年間委託費</t>
    <rPh sb="0" eb="2">
      <t>ネンカン</t>
    </rPh>
    <rPh sb="2" eb="4">
      <t>イタク</t>
    </rPh>
    <rPh sb="4" eb="5">
      <t>ヒ</t>
    </rPh>
    <phoneticPr fontId="4"/>
  </si>
  <si>
    <t>月数</t>
    <rPh sb="0" eb="2">
      <t>ゲッスウ</t>
    </rPh>
    <phoneticPr fontId="4"/>
  </si>
  <si>
    <t>［事業期間を通じた平均化／毎月均等］</t>
    <rPh sb="1" eb="3">
      <t>ジギョウ</t>
    </rPh>
    <rPh sb="3" eb="5">
      <t>キカン</t>
    </rPh>
    <rPh sb="6" eb="7">
      <t>ツウ</t>
    </rPh>
    <rPh sb="9" eb="12">
      <t>ヘイキンカ</t>
    </rPh>
    <rPh sb="13" eb="15">
      <t>マイツキ</t>
    </rPh>
    <rPh sb="15" eb="17">
      <t>キントウ</t>
    </rPh>
    <phoneticPr fontId="4"/>
  </si>
  <si>
    <t>千円</t>
    <rPh sb="0" eb="2">
      <t>センエン</t>
    </rPh>
    <phoneticPr fontId="24"/>
  </si>
  <si>
    <t>人</t>
    <rPh sb="0" eb="1">
      <t>ニン</t>
    </rPh>
    <phoneticPr fontId="24"/>
  </si>
  <si>
    <t>総　計</t>
  </si>
  <si>
    <t>小　計</t>
  </si>
  <si>
    <t>運転員（増員分）</t>
    <rPh sb="0" eb="2">
      <t>ウンテン</t>
    </rPh>
    <rPh sb="2" eb="3">
      <t>イン</t>
    </rPh>
    <rPh sb="4" eb="6">
      <t>ゾウイン</t>
    </rPh>
    <rPh sb="6" eb="7">
      <t>ブン</t>
    </rPh>
    <phoneticPr fontId="4"/>
  </si>
  <si>
    <t>運転員②</t>
    <rPh sb="0" eb="2">
      <t>ウンテン</t>
    </rPh>
    <rPh sb="2" eb="3">
      <t>イン</t>
    </rPh>
    <phoneticPr fontId="4"/>
  </si>
  <si>
    <t>運転員①</t>
    <rPh sb="0" eb="2">
      <t>ウンテン</t>
    </rPh>
    <rPh sb="2" eb="3">
      <t>イン</t>
    </rPh>
    <phoneticPr fontId="4"/>
  </si>
  <si>
    <t>運転班長</t>
    <rPh sb="0" eb="2">
      <t>ウンテン</t>
    </rPh>
    <rPh sb="2" eb="4">
      <t>ハンチョウ</t>
    </rPh>
    <phoneticPr fontId="4"/>
  </si>
  <si>
    <t>円</t>
    <rPh sb="0" eb="1">
      <t>エン</t>
    </rPh>
    <phoneticPr fontId="24"/>
  </si>
  <si>
    <t>単位</t>
    <rPh sb="0" eb="2">
      <t>タンイ</t>
    </rPh>
    <phoneticPr fontId="24"/>
  </si>
  <si>
    <t>合計</t>
    <rPh sb="0" eb="1">
      <t>ゴウ</t>
    </rPh>
    <rPh sb="1" eb="2">
      <t>ケイ</t>
    </rPh>
    <phoneticPr fontId="24"/>
  </si>
  <si>
    <t>人数（人）及び給与</t>
    <rPh sb="0" eb="2">
      <t>ニンズウ</t>
    </rPh>
    <rPh sb="3" eb="4">
      <t>ニン</t>
    </rPh>
    <rPh sb="5" eb="6">
      <t>オヨ</t>
    </rPh>
    <rPh sb="7" eb="9">
      <t>キュウヨ</t>
    </rPh>
    <phoneticPr fontId="24"/>
  </si>
  <si>
    <t>給与年単価
（福利厚生費含む）</t>
    <rPh sb="0" eb="2">
      <t>キュウヨ</t>
    </rPh>
    <rPh sb="2" eb="3">
      <t>ネン</t>
    </rPh>
    <rPh sb="3" eb="5">
      <t>タンカ</t>
    </rPh>
    <rPh sb="7" eb="12">
      <t>フクリコウセイヒ</t>
    </rPh>
    <rPh sb="12" eb="13">
      <t>フク</t>
    </rPh>
    <phoneticPr fontId="4"/>
  </si>
  <si>
    <t>職種</t>
    <rPh sb="0" eb="2">
      <t>ショクシュ</t>
    </rPh>
    <phoneticPr fontId="4"/>
  </si>
  <si>
    <t>（単位：千円（消費税抜き））</t>
    <rPh sb="1" eb="3">
      <t>タンイ</t>
    </rPh>
    <rPh sb="4" eb="5">
      <t>セン</t>
    </rPh>
    <rPh sb="5" eb="6">
      <t>エン</t>
    </rPh>
    <rPh sb="7" eb="9">
      <t>ショウヒ</t>
    </rPh>
    <rPh sb="9" eb="10">
      <t>ゼイ</t>
    </rPh>
    <rPh sb="10" eb="11">
      <t>ヌ</t>
    </rPh>
    <phoneticPr fontId="4"/>
  </si>
  <si>
    <t>円/月</t>
    <rPh sb="0" eb="1">
      <t>エン</t>
    </rPh>
    <rPh sb="2" eb="3">
      <t>ツキ</t>
    </rPh>
    <phoneticPr fontId="4"/>
  </si>
  <si>
    <t>円/年</t>
    <rPh sb="0" eb="1">
      <t>エン</t>
    </rPh>
    <rPh sb="2" eb="3">
      <t>ネン</t>
    </rPh>
    <phoneticPr fontId="4"/>
  </si>
  <si>
    <t>年間委託料</t>
    <rPh sb="0" eb="2">
      <t>ネンカン</t>
    </rPh>
    <rPh sb="2" eb="5">
      <t>イタクリョウ</t>
    </rPh>
    <phoneticPr fontId="4"/>
  </si>
  <si>
    <t>円</t>
    <rPh sb="0" eb="1">
      <t>エン</t>
    </rPh>
    <phoneticPr fontId="4"/>
  </si>
  <si>
    <t>端数調整</t>
    <rPh sb="0" eb="2">
      <t>ハスウ</t>
    </rPh>
    <rPh sb="2" eb="4">
      <t>チョウセイ</t>
    </rPh>
    <phoneticPr fontId="24"/>
  </si>
  <si>
    <t>月間委託費（一円未満切り捨て）</t>
    <rPh sb="0" eb="2">
      <t>ゲッカン</t>
    </rPh>
    <rPh sb="2" eb="4">
      <t>イタク</t>
    </rPh>
    <rPh sb="4" eb="5">
      <t>ヒ</t>
    </rPh>
    <rPh sb="6" eb="8">
      <t>イチエン</t>
    </rPh>
    <rPh sb="8" eb="10">
      <t>ミマン</t>
    </rPh>
    <rPh sb="10" eb="11">
      <t>キ</t>
    </rPh>
    <rPh sb="12" eb="13">
      <t>ス</t>
    </rPh>
    <phoneticPr fontId="24"/>
  </si>
  <si>
    <t>月間委託料（合計金額÷月数）</t>
    <rPh sb="0" eb="2">
      <t>ゲッカン</t>
    </rPh>
    <rPh sb="2" eb="5">
      <t>イタクリョウ</t>
    </rPh>
    <rPh sb="6" eb="8">
      <t>ゴウケイ</t>
    </rPh>
    <rPh sb="8" eb="10">
      <t>キンガク</t>
    </rPh>
    <rPh sb="11" eb="13">
      <t>ゲッスウ</t>
    </rPh>
    <phoneticPr fontId="4"/>
  </si>
  <si>
    <t>合計金額</t>
    <rPh sb="0" eb="1">
      <t>ゴウ</t>
    </rPh>
    <rPh sb="1" eb="2">
      <t>ケイ</t>
    </rPh>
    <rPh sb="2" eb="4">
      <t>キンガク</t>
    </rPh>
    <phoneticPr fontId="24"/>
  </si>
  <si>
    <t>金額</t>
    <rPh sb="0" eb="2">
      <t>キンガク</t>
    </rPh>
    <phoneticPr fontId="24"/>
  </si>
  <si>
    <t>（量）</t>
    <rPh sb="1" eb="2">
      <t>リョウ</t>
    </rPh>
    <phoneticPr fontId="24"/>
  </si>
  <si>
    <t>量及び金額</t>
    <rPh sb="0" eb="1">
      <t>リョウ</t>
    </rPh>
    <rPh sb="1" eb="2">
      <t>オヨ</t>
    </rPh>
    <rPh sb="3" eb="5">
      <t>キンガク</t>
    </rPh>
    <phoneticPr fontId="24"/>
  </si>
  <si>
    <t>項目</t>
    <rPh sb="0" eb="2">
      <t>コウモク</t>
    </rPh>
    <phoneticPr fontId="24"/>
  </si>
  <si>
    <t>（単位：円（消費税抜き））</t>
    <rPh sb="1" eb="3">
      <t>タンイ</t>
    </rPh>
    <rPh sb="4" eb="5">
      <t>エン</t>
    </rPh>
    <rPh sb="6" eb="8">
      <t>ショウヒ</t>
    </rPh>
    <rPh sb="8" eb="9">
      <t>ゼイ</t>
    </rPh>
    <rPh sb="9" eb="10">
      <t>ヌ</t>
    </rPh>
    <phoneticPr fontId="4"/>
  </si>
  <si>
    <t>通番
（様式３-２の番号）</t>
    <rPh sb="0" eb="1">
      <t>ツウ</t>
    </rPh>
    <rPh sb="1" eb="2">
      <t>バン</t>
    </rPh>
    <rPh sb="4" eb="6">
      <t>ヨウシキ</t>
    </rPh>
    <rPh sb="10" eb="12">
      <t>バンゴウ</t>
    </rPh>
    <phoneticPr fontId="4"/>
  </si>
  <si>
    <t>①設計・建設業務費
　【様式７-２】</t>
    <rPh sb="1" eb="3">
      <t>セッケイ</t>
    </rPh>
    <rPh sb="4" eb="6">
      <t>ケンセツ</t>
    </rPh>
    <rPh sb="6" eb="8">
      <t>ギョウム</t>
    </rPh>
    <rPh sb="8" eb="9">
      <t>ヒ</t>
    </rPh>
    <rPh sb="12" eb="14">
      <t>ヨウシキ</t>
    </rPh>
    <phoneticPr fontId="4"/>
  </si>
  <si>
    <t>②運営委託費Ａ（固定費）
　【様式７-３】</t>
    <rPh sb="1" eb="3">
      <t>ウンエイ</t>
    </rPh>
    <rPh sb="3" eb="5">
      <t>イタク</t>
    </rPh>
    <rPh sb="5" eb="6">
      <t>ヒ</t>
    </rPh>
    <rPh sb="8" eb="11">
      <t>コテイヒ</t>
    </rPh>
    <rPh sb="15" eb="17">
      <t>ヨウシキ</t>
    </rPh>
    <phoneticPr fontId="4"/>
  </si>
  <si>
    <t>③運営委託費Ｂ（変動費）
 　【様式７-３】</t>
    <rPh sb="1" eb="3">
      <t>ウンエイ</t>
    </rPh>
    <rPh sb="3" eb="5">
      <t>イタク</t>
    </rPh>
    <rPh sb="5" eb="6">
      <t>ヒ</t>
    </rPh>
    <rPh sb="8" eb="10">
      <t>ヘンドウ</t>
    </rPh>
    <rPh sb="10" eb="11">
      <t>ヒ</t>
    </rPh>
    <rPh sb="16" eb="18">
      <t>ヨウシキ</t>
    </rPh>
    <phoneticPr fontId="4"/>
  </si>
  <si>
    <t>月間委託料</t>
    <rPh sb="0" eb="2">
      <t>ゲッカン</t>
    </rPh>
    <rPh sb="2" eb="5">
      <t>イタクリョウ</t>
    </rPh>
    <phoneticPr fontId="4"/>
  </si>
  <si>
    <t>合　計</t>
    <rPh sb="0" eb="1">
      <t>ゴウ</t>
    </rPh>
    <phoneticPr fontId="4"/>
  </si>
  <si>
    <t>小　計</t>
    <rPh sb="0" eb="1">
      <t>ショウ</t>
    </rPh>
    <rPh sb="2" eb="3">
      <t>ケイ</t>
    </rPh>
    <phoneticPr fontId="4"/>
  </si>
  <si>
    <t>その他</t>
    <rPh sb="2" eb="3">
      <t>タ</t>
    </rPh>
    <phoneticPr fontId="4"/>
  </si>
  <si>
    <t>-</t>
  </si>
  <si>
    <t>　</t>
    <phoneticPr fontId="4"/>
  </si>
  <si>
    <t>補修工事費（補修・更新）</t>
    <rPh sb="0" eb="2">
      <t>ホシュウ</t>
    </rPh>
    <rPh sb="2" eb="4">
      <t>コウジ</t>
    </rPh>
    <rPh sb="4" eb="5">
      <t>ヒ</t>
    </rPh>
    <rPh sb="6" eb="8">
      <t>ホシュウ</t>
    </rPh>
    <rPh sb="9" eb="11">
      <t>コウシン</t>
    </rPh>
    <phoneticPr fontId="4"/>
  </si>
  <si>
    <t>保守管理費（法定点検・定期点検等）</t>
    <rPh sb="0" eb="2">
      <t>ホシュ</t>
    </rPh>
    <rPh sb="2" eb="5">
      <t>カンリヒ</t>
    </rPh>
    <rPh sb="6" eb="8">
      <t>ホウテイ</t>
    </rPh>
    <rPh sb="8" eb="10">
      <t>テンケン</t>
    </rPh>
    <rPh sb="11" eb="13">
      <t>テイキ</t>
    </rPh>
    <rPh sb="13" eb="15">
      <t>テンケン</t>
    </rPh>
    <rPh sb="15" eb="16">
      <t>トウ</t>
    </rPh>
    <phoneticPr fontId="4"/>
  </si>
  <si>
    <t>事業期間内</t>
    <rPh sb="0" eb="2">
      <t>ジギョウ</t>
    </rPh>
    <rPh sb="2" eb="4">
      <t>キカン</t>
    </rPh>
    <rPh sb="4" eb="5">
      <t>ナイ</t>
    </rPh>
    <phoneticPr fontId="24"/>
  </si>
  <si>
    <t>頻度</t>
    <phoneticPr fontId="24"/>
  </si>
  <si>
    <t>年間委託費（調整後）</t>
    <rPh sb="0" eb="2">
      <t>ネンカン</t>
    </rPh>
    <rPh sb="2" eb="4">
      <t>イタク</t>
    </rPh>
    <rPh sb="4" eb="5">
      <t>ヒ</t>
    </rPh>
    <rPh sb="6" eb="8">
      <t>チョウセイ</t>
    </rPh>
    <rPh sb="8" eb="9">
      <t>ゴ</t>
    </rPh>
    <phoneticPr fontId="24"/>
  </si>
  <si>
    <t>変動費単価（調整後） ※</t>
    <rPh sb="0" eb="2">
      <t>ヘンドウ</t>
    </rPh>
    <rPh sb="2" eb="3">
      <t>ヒ</t>
    </rPh>
    <rPh sb="3" eb="5">
      <t>タンカ</t>
    </rPh>
    <rPh sb="6" eb="8">
      <t>チョウセイ</t>
    </rPh>
    <rPh sb="8" eb="9">
      <t>ゴ</t>
    </rPh>
    <phoneticPr fontId="24"/>
  </si>
  <si>
    <t>変動費単価（合計金額÷年間ごみ処理量）</t>
    <rPh sb="0" eb="2">
      <t>ヘンドウ</t>
    </rPh>
    <rPh sb="2" eb="3">
      <t>ヒ</t>
    </rPh>
    <rPh sb="3" eb="5">
      <t>タンカ</t>
    </rPh>
    <rPh sb="6" eb="8">
      <t>ゴウケイ</t>
    </rPh>
    <rPh sb="8" eb="10">
      <t>キンガク</t>
    </rPh>
    <rPh sb="11" eb="13">
      <t>ネンカン</t>
    </rPh>
    <rPh sb="15" eb="17">
      <t>ショリ</t>
    </rPh>
    <rPh sb="17" eb="18">
      <t>リョウ</t>
    </rPh>
    <phoneticPr fontId="24"/>
  </si>
  <si>
    <t>［変動費単価調整による年間委託費の再計算］</t>
    <rPh sb="1" eb="3">
      <t>ヘンドウ</t>
    </rPh>
    <rPh sb="3" eb="4">
      <t>ヒ</t>
    </rPh>
    <rPh sb="4" eb="6">
      <t>タンカ</t>
    </rPh>
    <rPh sb="6" eb="8">
      <t>チョウセイ</t>
    </rPh>
    <rPh sb="11" eb="13">
      <t>ネンカン</t>
    </rPh>
    <rPh sb="13" eb="15">
      <t>イタク</t>
    </rPh>
    <rPh sb="15" eb="16">
      <t>ヒ</t>
    </rPh>
    <rPh sb="17" eb="20">
      <t>サイケイサン</t>
    </rPh>
    <phoneticPr fontId="4"/>
  </si>
  <si>
    <t>(単価)</t>
    <rPh sb="1" eb="3">
      <t>タンカ</t>
    </rPh>
    <phoneticPr fontId="24"/>
  </si>
  <si>
    <t>t</t>
    <phoneticPr fontId="24"/>
  </si>
  <si>
    <t>年間ごみ処理量</t>
    <rPh sb="0" eb="2">
      <t>ネンカン</t>
    </rPh>
    <rPh sb="4" eb="6">
      <t>ショリ</t>
    </rPh>
    <rPh sb="6" eb="7">
      <t>リョウ</t>
    </rPh>
    <phoneticPr fontId="24"/>
  </si>
  <si>
    <t>量、単価及び金額</t>
    <rPh sb="0" eb="1">
      <t>リョウ</t>
    </rPh>
    <rPh sb="2" eb="4">
      <t>タンカ</t>
    </rPh>
    <rPh sb="4" eb="5">
      <t>オヨ</t>
    </rPh>
    <rPh sb="6" eb="8">
      <t>キンガク</t>
    </rPh>
    <phoneticPr fontId="24"/>
  </si>
  <si>
    <t>※項目は、他の様式と整合を図り適宜修正すること。</t>
    <rPh sb="1" eb="3">
      <t>コウモク</t>
    </rPh>
    <rPh sb="5" eb="6">
      <t>タ</t>
    </rPh>
    <rPh sb="7" eb="9">
      <t>ヨウシキ</t>
    </rPh>
    <rPh sb="10" eb="12">
      <t>セイゴウ</t>
    </rPh>
    <rPh sb="13" eb="14">
      <t>ハカ</t>
    </rPh>
    <rPh sb="15" eb="17">
      <t>テキギ</t>
    </rPh>
    <rPh sb="17" eb="19">
      <t>シュウセイ</t>
    </rPh>
    <phoneticPr fontId="12"/>
  </si>
  <si>
    <t>説明欄</t>
    <rPh sb="0" eb="2">
      <t>セツメイ</t>
    </rPh>
    <rPh sb="2" eb="3">
      <t>ラン</t>
    </rPh>
    <phoneticPr fontId="12"/>
  </si>
  <si>
    <t>法人税等（合計）</t>
    <rPh sb="0" eb="3">
      <t>ホウジンゼイ</t>
    </rPh>
    <rPh sb="3" eb="4">
      <t>トウ</t>
    </rPh>
    <rPh sb="5" eb="7">
      <t>ゴウケイ</t>
    </rPh>
    <phoneticPr fontId="12"/>
  </si>
  <si>
    <t>地方法人税</t>
    <rPh sb="0" eb="2">
      <t>チホウ</t>
    </rPh>
    <rPh sb="2" eb="5">
      <t>ホウジンゼイ</t>
    </rPh>
    <phoneticPr fontId="12"/>
  </si>
  <si>
    <t>法人税</t>
    <rPh sb="0" eb="3">
      <t>ホウジンゼイ</t>
    </rPh>
    <phoneticPr fontId="12"/>
  </si>
  <si>
    <t>法人税等</t>
    <phoneticPr fontId="19"/>
  </si>
  <si>
    <t>課税所得</t>
    <phoneticPr fontId="19"/>
  </si>
  <si>
    <t>繰越欠損金</t>
    <phoneticPr fontId="12"/>
  </si>
  <si>
    <t>税引き前利益</t>
    <rPh sb="3" eb="4">
      <t>マエ</t>
    </rPh>
    <phoneticPr fontId="19"/>
  </si>
  <si>
    <t>　　                       　   　　　       年度
　項目</t>
    <rPh sb="43" eb="45">
      <t>コウモク</t>
    </rPh>
    <phoneticPr fontId="12"/>
  </si>
  <si>
    <t>税額計算</t>
    <phoneticPr fontId="19"/>
  </si>
  <si>
    <t>Ⅴ．税引き後利益</t>
    <phoneticPr fontId="12"/>
  </si>
  <si>
    <t>Ⅳ．法人税等</t>
    <phoneticPr fontId="12"/>
  </si>
  <si>
    <t>Ⅲ．税引き前利益</t>
    <phoneticPr fontId="12"/>
  </si>
  <si>
    <t>運営変動費</t>
    <rPh sb="0" eb="2">
      <t>ウンエイ</t>
    </rPh>
    <phoneticPr fontId="12"/>
  </si>
  <si>
    <t>運営固定費</t>
    <rPh sb="0" eb="2">
      <t>ウンエイ</t>
    </rPh>
    <phoneticPr fontId="12"/>
  </si>
  <si>
    <t>Ⅱ．営業費用</t>
  </si>
  <si>
    <t>Ⅰ．営業収益</t>
  </si>
  <si>
    <t>Ⅴ．累積キャッシュフロー</t>
    <rPh sb="2" eb="4">
      <t>ルイセキ</t>
    </rPh>
    <phoneticPr fontId="12"/>
  </si>
  <si>
    <t>内部留保</t>
    <rPh sb="0" eb="2">
      <t>ナイブ</t>
    </rPh>
    <rPh sb="2" eb="4">
      <t>リュウホ</t>
    </rPh>
    <phoneticPr fontId="12"/>
  </si>
  <si>
    <t>Ⅳ．正味のキャッシュフロー</t>
    <phoneticPr fontId="12"/>
  </si>
  <si>
    <t>事業終了後の株主への払い戻し</t>
    <rPh sb="0" eb="2">
      <t>ジギョウ</t>
    </rPh>
    <rPh sb="2" eb="4">
      <t>シュウリョウ</t>
    </rPh>
    <rPh sb="4" eb="5">
      <t>ゴ</t>
    </rPh>
    <rPh sb="6" eb="8">
      <t>カブヌシ</t>
    </rPh>
    <rPh sb="10" eb="11">
      <t>ハラ</t>
    </rPh>
    <rPh sb="12" eb="13">
      <t>モド</t>
    </rPh>
    <phoneticPr fontId="12"/>
  </si>
  <si>
    <t>出資(資本金)</t>
    <rPh sb="3" eb="6">
      <t>シホンキン</t>
    </rPh>
    <phoneticPr fontId="12"/>
  </si>
  <si>
    <t>Ⅲ．財務活動によるキャッシュフロー</t>
    <phoneticPr fontId="12"/>
  </si>
  <si>
    <t>開業費</t>
    <rPh sb="0" eb="2">
      <t>カイギョウ</t>
    </rPh>
    <rPh sb="2" eb="3">
      <t>ヒ</t>
    </rPh>
    <phoneticPr fontId="12"/>
  </si>
  <si>
    <t>有形固定資産(重機車両)の取得</t>
    <rPh sb="0" eb="2">
      <t>ユウケイ</t>
    </rPh>
    <rPh sb="2" eb="4">
      <t>コテイ</t>
    </rPh>
    <rPh sb="4" eb="6">
      <t>シサン</t>
    </rPh>
    <rPh sb="7" eb="9">
      <t>ジュウキ</t>
    </rPh>
    <rPh sb="9" eb="11">
      <t>シャリョウ</t>
    </rPh>
    <rPh sb="13" eb="15">
      <t>シュトク</t>
    </rPh>
    <phoneticPr fontId="12"/>
  </si>
  <si>
    <t>Ⅱ．投資活動によるキャッシュフロー</t>
    <phoneticPr fontId="12"/>
  </si>
  <si>
    <t>減価償却費</t>
    <rPh sb="0" eb="2">
      <t>ゲンカ</t>
    </rPh>
    <rPh sb="2" eb="4">
      <t>ショウキャク</t>
    </rPh>
    <rPh sb="4" eb="5">
      <t>ヒ</t>
    </rPh>
    <phoneticPr fontId="12"/>
  </si>
  <si>
    <t>開業費償却費</t>
    <rPh sb="0" eb="2">
      <t>カイギョウ</t>
    </rPh>
    <rPh sb="2" eb="3">
      <t>ヒ</t>
    </rPh>
    <phoneticPr fontId="12"/>
  </si>
  <si>
    <t>税引き後利益</t>
    <rPh sb="0" eb="2">
      <t>ゼイビ</t>
    </rPh>
    <rPh sb="3" eb="4">
      <t>ゴ</t>
    </rPh>
    <rPh sb="4" eb="6">
      <t>リエキ</t>
    </rPh>
    <phoneticPr fontId="12"/>
  </si>
  <si>
    <t>Ⅰ．営業活動によるキャッシュフロー</t>
    <phoneticPr fontId="12"/>
  </si>
  <si>
    <t>　　                    　　　　　　　　 年度
　項目</t>
    <rPh sb="35" eb="37">
      <t>コウモク</t>
    </rPh>
    <phoneticPr fontId="12"/>
  </si>
  <si>
    <t>（単位:千円（消費税抜き））</t>
    <rPh sb="1" eb="3">
      <t>タンイ</t>
    </rPh>
    <rPh sb="4" eb="6">
      <t>センエン</t>
    </rPh>
    <rPh sb="7" eb="10">
      <t>ショウヒゼイ</t>
    </rPh>
    <rPh sb="10" eb="11">
      <t>ヌ</t>
    </rPh>
    <phoneticPr fontId="4"/>
  </si>
  <si>
    <t>法人市民税（天理市）</t>
    <rPh sb="0" eb="2">
      <t>ホウジン</t>
    </rPh>
    <rPh sb="2" eb="5">
      <t>シミンゼイ</t>
    </rPh>
    <rPh sb="6" eb="8">
      <t>テンリ</t>
    </rPh>
    <rPh sb="8" eb="9">
      <t>シ</t>
    </rPh>
    <phoneticPr fontId="12"/>
  </si>
  <si>
    <t>法人県民税（奈良県）</t>
    <rPh sb="0" eb="2">
      <t>ホウジン</t>
    </rPh>
    <rPh sb="2" eb="5">
      <t>ケンミンゼイ</t>
    </rPh>
    <rPh sb="6" eb="8">
      <t>ナラ</t>
    </rPh>
    <rPh sb="8" eb="9">
      <t>ケン</t>
    </rPh>
    <phoneticPr fontId="12"/>
  </si>
  <si>
    <t>法人事業税（奈良県）</t>
    <rPh sb="0" eb="2">
      <t>ホウジン</t>
    </rPh>
    <rPh sb="2" eb="4">
      <t>ジギョウ</t>
    </rPh>
    <rPh sb="4" eb="5">
      <t>ゼイ</t>
    </rPh>
    <rPh sb="6" eb="8">
      <t>ナラ</t>
    </rPh>
    <rPh sb="8" eb="9">
      <t>ケン</t>
    </rPh>
    <phoneticPr fontId="12"/>
  </si>
  <si>
    <t>運営費</t>
    <rPh sb="0" eb="2">
      <t>ウンエイ</t>
    </rPh>
    <rPh sb="2" eb="3">
      <t>ヒ</t>
    </rPh>
    <phoneticPr fontId="12"/>
  </si>
  <si>
    <t>運転経費</t>
    <phoneticPr fontId="12"/>
  </si>
  <si>
    <t>維持管理費</t>
    <rPh sb="0" eb="2">
      <t>イジ</t>
    </rPh>
    <rPh sb="2" eb="4">
      <t>カンリ</t>
    </rPh>
    <phoneticPr fontId="12"/>
  </si>
  <si>
    <t>人件費</t>
    <phoneticPr fontId="12"/>
  </si>
  <si>
    <t>その他費用</t>
    <phoneticPr fontId="12"/>
  </si>
  <si>
    <t>様式７-１</t>
    <phoneticPr fontId="2"/>
  </si>
  <si>
    <t>様式７-２</t>
    <phoneticPr fontId="2"/>
  </si>
  <si>
    <t>様式７-３</t>
    <phoneticPr fontId="2"/>
  </si>
  <si>
    <t>様式７-４</t>
    <phoneticPr fontId="2"/>
  </si>
  <si>
    <t>様式７-５</t>
    <phoneticPr fontId="2"/>
  </si>
  <si>
    <t>様式７-６-１</t>
    <phoneticPr fontId="2"/>
  </si>
  <si>
    <t>様式７-６-２</t>
    <phoneticPr fontId="2"/>
  </si>
  <si>
    <t>様式７-７</t>
    <phoneticPr fontId="2"/>
  </si>
  <si>
    <t>様式７-８</t>
    <phoneticPr fontId="2"/>
  </si>
  <si>
    <t>様式７-９</t>
    <phoneticPr fontId="2"/>
  </si>
  <si>
    <t>運営業務委託費</t>
    <phoneticPr fontId="2"/>
  </si>
  <si>
    <t>事業費</t>
    <rPh sb="0" eb="3">
      <t>ジギョウヒ</t>
    </rPh>
    <phoneticPr fontId="4"/>
  </si>
  <si>
    <t>運営固定費Ⅰ（人件費）</t>
    <rPh sb="0" eb="2">
      <t>ウンエイ</t>
    </rPh>
    <rPh sb="2" eb="5">
      <t>コテイヒ</t>
    </rPh>
    <rPh sb="7" eb="10">
      <t>ジンケンヒ</t>
    </rPh>
    <phoneticPr fontId="24"/>
  </si>
  <si>
    <t>運営固定費Ⅰ（その他経費）</t>
    <rPh sb="0" eb="2">
      <t>ウンエイ</t>
    </rPh>
    <rPh sb="2" eb="5">
      <t>コテイヒ</t>
    </rPh>
    <rPh sb="9" eb="10">
      <t>タ</t>
    </rPh>
    <rPh sb="10" eb="12">
      <t>ケイヒ</t>
    </rPh>
    <phoneticPr fontId="24"/>
  </si>
  <si>
    <t>運営固定費Ⅱ（運転管理経費）</t>
    <rPh sb="0" eb="2">
      <t>ウンエイ</t>
    </rPh>
    <rPh sb="2" eb="4">
      <t>コテイ</t>
    </rPh>
    <rPh sb="4" eb="5">
      <t>ヒ</t>
    </rPh>
    <rPh sb="7" eb="9">
      <t>ウンテン</t>
    </rPh>
    <rPh sb="9" eb="11">
      <t>カンリ</t>
    </rPh>
    <rPh sb="11" eb="13">
      <t>ケイヒ</t>
    </rPh>
    <phoneticPr fontId="24"/>
  </si>
  <si>
    <t>運営固定費Ⅲ（点検補修費）</t>
    <rPh sb="0" eb="2">
      <t>ウンエイ</t>
    </rPh>
    <rPh sb="2" eb="5">
      <t>コテイヒ</t>
    </rPh>
    <rPh sb="7" eb="9">
      <t>テンケン</t>
    </rPh>
    <rPh sb="9" eb="11">
      <t>ホシュウ</t>
    </rPh>
    <rPh sb="11" eb="12">
      <t>ヒ</t>
    </rPh>
    <phoneticPr fontId="24"/>
  </si>
  <si>
    <t>運営変動費Ⅰ</t>
    <rPh sb="0" eb="2">
      <t>ウンエイ</t>
    </rPh>
    <rPh sb="2" eb="4">
      <t>ヘンドウ</t>
    </rPh>
    <rPh sb="4" eb="5">
      <t>ヒ</t>
    </rPh>
    <phoneticPr fontId="24"/>
  </si>
  <si>
    <t>運営変動費Ⅰ</t>
    <phoneticPr fontId="2"/>
  </si>
  <si>
    <t>事業収支表（損益計算書）</t>
    <rPh sb="0" eb="2">
      <t>ジギョウ</t>
    </rPh>
    <rPh sb="2" eb="4">
      <t>シュウシ</t>
    </rPh>
    <rPh sb="4" eb="5">
      <t>ヒョウ</t>
    </rPh>
    <phoneticPr fontId="12"/>
  </si>
  <si>
    <t>事業収支表（キャッシュフロー計算書）</t>
    <rPh sb="0" eb="2">
      <t>ジギョウ</t>
    </rPh>
    <rPh sb="2" eb="4">
      <t>シュウシ</t>
    </rPh>
    <rPh sb="4" eb="5">
      <t>ヒョウ</t>
    </rPh>
    <phoneticPr fontId="12"/>
  </si>
  <si>
    <t>事業収支表（キャッシュフロー計算書）</t>
    <phoneticPr fontId="2"/>
  </si>
  <si>
    <t>SPC資本概要（SPCを設立しない場合は不要）</t>
    <phoneticPr fontId="4"/>
  </si>
  <si>
    <t>開業費（運営固定費）（SPCを設立しない場合は不要）</t>
    <phoneticPr fontId="2"/>
  </si>
  <si>
    <t>消費税相当額（10％）</t>
    <rPh sb="0" eb="3">
      <t>ショウヒゼイ</t>
    </rPh>
    <rPh sb="3" eb="5">
      <t>ソウトウ</t>
    </rPh>
    <rPh sb="5" eb="6">
      <t>ガク</t>
    </rPh>
    <phoneticPr fontId="4"/>
  </si>
  <si>
    <t xml:space="preserve"> </t>
    <phoneticPr fontId="2"/>
  </si>
  <si>
    <t>※１円未満は切り捨てること。ただし、表示は千円単位とする。（したがって、小数点第３位まで入力し、表示は小数点第１位を四捨五入すること。）</t>
    <phoneticPr fontId="2"/>
  </si>
  <si>
    <t xml:space="preserve">※物価変動を除いた金額を記入すること。
</t>
    <phoneticPr fontId="2"/>
  </si>
  <si>
    <t xml:space="preserve">※変動費はマイナスにならないようにすること。
</t>
    <phoneticPr fontId="2"/>
  </si>
  <si>
    <t xml:space="preserve">※運営固定費は、事業期間を通じて平均した費用とすること。
</t>
    <phoneticPr fontId="2"/>
  </si>
  <si>
    <t>※１円未満は切り捨てること。</t>
    <phoneticPr fontId="2"/>
  </si>
  <si>
    <t>※物価変動を除いた金額を記入すること。</t>
    <phoneticPr fontId="2"/>
  </si>
  <si>
    <t>※様式７-１と整合させること。</t>
    <phoneticPr fontId="2"/>
  </si>
  <si>
    <t>※記入欄が足りない場合は追加すること。</t>
  </si>
  <si>
    <t xml:space="preserve">※１円未満は切り捨てること。ただし、表示は千円単位とする。（したがって、小数点第３位まで入力し、表示は小数点第１位を四捨五入すること。）
</t>
    <phoneticPr fontId="2"/>
  </si>
  <si>
    <t>※記入欄が足りない場合は，適宜追加すること。</t>
    <phoneticPr fontId="2"/>
  </si>
  <si>
    <t>※運営固定費には、ごみ処理量の変動に応じて変動しない費用を記載すること（入札説明書添付資料-５参照）。</t>
    <phoneticPr fontId="2"/>
  </si>
  <si>
    <t>※物価変動及び消費税を除いた金額を記入すること。</t>
    <phoneticPr fontId="2"/>
  </si>
  <si>
    <t>※（量）の項目は、単位に置き換えること。</t>
    <phoneticPr fontId="2"/>
  </si>
  <si>
    <t>※記入欄が足りない場合は、適宜追加すること。</t>
    <phoneticPr fontId="2"/>
  </si>
  <si>
    <t>※記入欄が足りない場合は、適宜追加すること。</t>
    <phoneticPr fontId="2"/>
  </si>
  <si>
    <t>※物価変動及び消費税を除いたを除いた金額を記入すること。</t>
    <phoneticPr fontId="2"/>
  </si>
  <si>
    <t>※１円未満は切り捨てること。</t>
    <phoneticPr fontId="2"/>
  </si>
  <si>
    <t>※物価変動及び消費税を除いた金額を記入すること。</t>
    <phoneticPr fontId="2"/>
  </si>
  <si>
    <t>※提案する運営期間の該当年度に金額を記入すること。</t>
    <phoneticPr fontId="2"/>
  </si>
  <si>
    <t>※運営変動費には、ごみ処理量の変動に応じて変動する費用を記載すること（入札説明書添付資料-５参照）。</t>
    <phoneticPr fontId="2"/>
  </si>
  <si>
    <t>※記入欄が足りない場合は，適宜追加すること。</t>
    <phoneticPr fontId="2"/>
  </si>
  <si>
    <t>令和3
年度</t>
    <rPh sb="0" eb="2">
      <t>レイワ</t>
    </rPh>
    <rPh sb="4" eb="6">
      <t>ネンド</t>
    </rPh>
    <phoneticPr fontId="4"/>
  </si>
  <si>
    <t>令和4
年度</t>
    <rPh sb="0" eb="2">
      <t>レイワ</t>
    </rPh>
    <rPh sb="4" eb="6">
      <t>ネンド</t>
    </rPh>
    <phoneticPr fontId="4"/>
  </si>
  <si>
    <t>令和5
年度</t>
    <rPh sb="0" eb="2">
      <t>レイワ</t>
    </rPh>
    <rPh sb="4" eb="6">
      <t>ネンド</t>
    </rPh>
    <phoneticPr fontId="4"/>
  </si>
  <si>
    <t>令和6
年度</t>
    <rPh sb="0" eb="2">
      <t>レイワ</t>
    </rPh>
    <rPh sb="4" eb="6">
      <t>ネンド</t>
    </rPh>
    <phoneticPr fontId="4"/>
  </si>
  <si>
    <t>令和7
年度</t>
    <rPh sb="0" eb="2">
      <t>レイワ</t>
    </rPh>
    <rPh sb="4" eb="6">
      <t>ネンド</t>
    </rPh>
    <phoneticPr fontId="4"/>
  </si>
  <si>
    <t>令和8
年度</t>
    <rPh sb="0" eb="2">
      <t>レイワ</t>
    </rPh>
    <rPh sb="4" eb="6">
      <t>ネンド</t>
    </rPh>
    <phoneticPr fontId="4"/>
  </si>
  <si>
    <t>令和9
年度</t>
    <rPh sb="0" eb="2">
      <t>レイワ</t>
    </rPh>
    <rPh sb="4" eb="6">
      <t>ネンド</t>
    </rPh>
    <phoneticPr fontId="4"/>
  </si>
  <si>
    <t>令和10
年度</t>
    <rPh sb="0" eb="2">
      <t>レイワ</t>
    </rPh>
    <rPh sb="5" eb="7">
      <t>ネンド</t>
    </rPh>
    <phoneticPr fontId="4"/>
  </si>
  <si>
    <t>令和11
年度</t>
    <rPh sb="0" eb="2">
      <t>レイワ</t>
    </rPh>
    <rPh sb="5" eb="7">
      <t>ネンド</t>
    </rPh>
    <phoneticPr fontId="4"/>
  </si>
  <si>
    <t>令和12
年度</t>
    <rPh sb="0" eb="2">
      <t>レイワ</t>
    </rPh>
    <rPh sb="5" eb="7">
      <t>ネンド</t>
    </rPh>
    <phoneticPr fontId="4"/>
  </si>
  <si>
    <t>令和13
年度</t>
    <rPh sb="0" eb="2">
      <t>レイワ</t>
    </rPh>
    <rPh sb="5" eb="7">
      <t>ネンド</t>
    </rPh>
    <phoneticPr fontId="4"/>
  </si>
  <si>
    <t>令和14
年度</t>
    <rPh sb="0" eb="2">
      <t>レイワ</t>
    </rPh>
    <rPh sb="5" eb="7">
      <t>ネンド</t>
    </rPh>
    <phoneticPr fontId="4"/>
  </si>
  <si>
    <t>令和15
年度</t>
    <rPh sb="0" eb="2">
      <t>レイワ</t>
    </rPh>
    <rPh sb="5" eb="7">
      <t>ネンド</t>
    </rPh>
    <phoneticPr fontId="4"/>
  </si>
  <si>
    <t>令和16
年度</t>
    <rPh sb="0" eb="2">
      <t>レイワ</t>
    </rPh>
    <rPh sb="5" eb="7">
      <t>ネンド</t>
    </rPh>
    <phoneticPr fontId="4"/>
  </si>
  <si>
    <t>令和17
年度</t>
    <rPh sb="0" eb="2">
      <t>レイワ</t>
    </rPh>
    <rPh sb="5" eb="7">
      <t>ネンド</t>
    </rPh>
    <phoneticPr fontId="4"/>
  </si>
  <si>
    <t>令和18
年度</t>
    <rPh sb="0" eb="2">
      <t>レイワ</t>
    </rPh>
    <rPh sb="5" eb="7">
      <t>ネンド</t>
    </rPh>
    <phoneticPr fontId="4"/>
  </si>
  <si>
    <t>令和19
年度</t>
    <rPh sb="0" eb="2">
      <t>レイワ</t>
    </rPh>
    <rPh sb="5" eb="7">
      <t>ネンド</t>
    </rPh>
    <phoneticPr fontId="4"/>
  </si>
  <si>
    <t>令和20
年度</t>
    <rPh sb="0" eb="2">
      <t>レイワ</t>
    </rPh>
    <rPh sb="5" eb="7">
      <t>ネンド</t>
    </rPh>
    <phoneticPr fontId="4"/>
  </si>
  <si>
    <t>令和21
年度</t>
    <rPh sb="0" eb="2">
      <t>レイワ</t>
    </rPh>
    <rPh sb="5" eb="7">
      <t>ネンド</t>
    </rPh>
    <phoneticPr fontId="4"/>
  </si>
  <si>
    <t>令和22
年度</t>
    <rPh sb="0" eb="2">
      <t>レイワ</t>
    </rPh>
    <rPh sb="5" eb="7">
      <t>ネンド</t>
    </rPh>
    <phoneticPr fontId="4"/>
  </si>
  <si>
    <t>令和23
年度</t>
    <rPh sb="0" eb="2">
      <t>レイワ</t>
    </rPh>
    <rPh sb="5" eb="7">
      <t>ネンド</t>
    </rPh>
    <phoneticPr fontId="4"/>
  </si>
  <si>
    <t>令和24
年度</t>
    <rPh sb="0" eb="2">
      <t>レイワ</t>
    </rPh>
    <rPh sb="5" eb="7">
      <t>ネンド</t>
    </rPh>
    <phoneticPr fontId="4"/>
  </si>
  <si>
    <t>令和25
年度</t>
    <rPh sb="0" eb="2">
      <t>レイワ</t>
    </rPh>
    <rPh sb="5" eb="7">
      <t>ネンド</t>
    </rPh>
    <phoneticPr fontId="4"/>
  </si>
  <si>
    <t>令和26
年度</t>
    <rPh sb="0" eb="2">
      <t>レイワ</t>
    </rPh>
    <rPh sb="5" eb="7">
      <t>ネンド</t>
    </rPh>
    <phoneticPr fontId="4"/>
  </si>
  <si>
    <t>令和27
年度</t>
    <rPh sb="0" eb="2">
      <t>レイワ</t>
    </rPh>
    <rPh sb="5" eb="7">
      <t>ネンド</t>
    </rPh>
    <phoneticPr fontId="4"/>
  </si>
  <si>
    <t>令和28
年度</t>
    <rPh sb="0" eb="2">
      <t>レイワ</t>
    </rPh>
    <rPh sb="5" eb="7">
      <t>ネンド</t>
    </rPh>
    <phoneticPr fontId="4"/>
  </si>
  <si>
    <t>令和29
年度</t>
    <rPh sb="0" eb="2">
      <t>レイワ</t>
    </rPh>
    <rPh sb="5" eb="7">
      <t>ネンド</t>
    </rPh>
    <phoneticPr fontId="4"/>
  </si>
  <si>
    <t>令和30
年度</t>
    <rPh sb="0" eb="2">
      <t>レイワ</t>
    </rPh>
    <rPh sb="5" eb="7">
      <t>ネンド</t>
    </rPh>
    <phoneticPr fontId="4"/>
  </si>
  <si>
    <t>令和3年度</t>
    <rPh sb="0" eb="2">
      <t>レイワ</t>
    </rPh>
    <rPh sb="3" eb="4">
      <t>ネン</t>
    </rPh>
    <rPh sb="4" eb="5">
      <t>ド</t>
    </rPh>
    <phoneticPr fontId="4"/>
  </si>
  <si>
    <t>令和4年度</t>
    <rPh sb="0" eb="2">
      <t>レイワ</t>
    </rPh>
    <rPh sb="3" eb="4">
      <t>ネン</t>
    </rPh>
    <rPh sb="4" eb="5">
      <t>ド</t>
    </rPh>
    <phoneticPr fontId="4"/>
  </si>
  <si>
    <t>令和5年度</t>
    <rPh sb="0" eb="2">
      <t>レイワ</t>
    </rPh>
    <rPh sb="3" eb="4">
      <t>ネン</t>
    </rPh>
    <rPh sb="4" eb="5">
      <t>ド</t>
    </rPh>
    <phoneticPr fontId="4"/>
  </si>
  <si>
    <t>令和7
年度</t>
    <rPh sb="0" eb="2">
      <t>レイワ</t>
    </rPh>
    <phoneticPr fontId="2"/>
  </si>
  <si>
    <t>令和8
年度</t>
    <rPh sb="0" eb="2">
      <t>レイワ</t>
    </rPh>
    <phoneticPr fontId="2"/>
  </si>
  <si>
    <t>令和9
年度</t>
    <rPh sb="0" eb="2">
      <t>レイワ</t>
    </rPh>
    <phoneticPr fontId="2"/>
  </si>
  <si>
    <t>令和10
年度</t>
    <rPh sb="0" eb="2">
      <t>レイワ</t>
    </rPh>
    <phoneticPr fontId="2"/>
  </si>
  <si>
    <t>令和11
年度</t>
    <rPh sb="0" eb="2">
      <t>レイワ</t>
    </rPh>
    <phoneticPr fontId="2"/>
  </si>
  <si>
    <t>令和12
年度</t>
    <rPh sb="0" eb="2">
      <t>レイワ</t>
    </rPh>
    <phoneticPr fontId="2"/>
  </si>
  <si>
    <t>令和13
年度</t>
    <rPh sb="0" eb="2">
      <t>レイワ</t>
    </rPh>
    <phoneticPr fontId="2"/>
  </si>
  <si>
    <t>令和14
年度</t>
    <rPh sb="0" eb="2">
      <t>レイワ</t>
    </rPh>
    <phoneticPr fontId="2"/>
  </si>
  <si>
    <t>令和15
年度</t>
    <rPh sb="0" eb="2">
      <t>レイワ</t>
    </rPh>
    <phoneticPr fontId="2"/>
  </si>
  <si>
    <t>令和16
年度</t>
    <rPh sb="0" eb="2">
      <t>レイワ</t>
    </rPh>
    <phoneticPr fontId="2"/>
  </si>
  <si>
    <t>令和17
年度</t>
    <rPh sb="0" eb="2">
      <t>レイワ</t>
    </rPh>
    <phoneticPr fontId="2"/>
  </si>
  <si>
    <t>令和18
年度</t>
    <rPh sb="0" eb="2">
      <t>レイワ</t>
    </rPh>
    <phoneticPr fontId="2"/>
  </si>
  <si>
    <t>令和19
年度</t>
    <rPh sb="0" eb="2">
      <t>レイワ</t>
    </rPh>
    <phoneticPr fontId="2"/>
  </si>
  <si>
    <t>令和20
年度</t>
    <rPh sb="0" eb="2">
      <t>レイワ</t>
    </rPh>
    <phoneticPr fontId="2"/>
  </si>
  <si>
    <t>令和21
年度</t>
    <rPh sb="0" eb="2">
      <t>レイワ</t>
    </rPh>
    <phoneticPr fontId="2"/>
  </si>
  <si>
    <t>令和22
年度</t>
    <rPh sb="0" eb="2">
      <t>レイワ</t>
    </rPh>
    <phoneticPr fontId="2"/>
  </si>
  <si>
    <t>令和23
年度</t>
    <rPh sb="0" eb="2">
      <t>レイワ</t>
    </rPh>
    <phoneticPr fontId="2"/>
  </si>
  <si>
    <t>令和24
年度</t>
    <rPh sb="0" eb="2">
      <t>レイワ</t>
    </rPh>
    <phoneticPr fontId="2"/>
  </si>
  <si>
    <t>令和25
年度</t>
    <rPh sb="0" eb="2">
      <t>レイワ</t>
    </rPh>
    <phoneticPr fontId="2"/>
  </si>
  <si>
    <t>令和26
年度</t>
    <rPh sb="0" eb="2">
      <t>レイワ</t>
    </rPh>
    <phoneticPr fontId="2"/>
  </si>
  <si>
    <t>令和27
年度</t>
    <rPh sb="0" eb="2">
      <t>レイワ</t>
    </rPh>
    <phoneticPr fontId="2"/>
  </si>
  <si>
    <t>令和28
年度</t>
    <rPh sb="0" eb="2">
      <t>レイワ</t>
    </rPh>
    <phoneticPr fontId="2"/>
  </si>
  <si>
    <t>令和3
年度</t>
    <rPh sb="0" eb="2">
      <t>レイワ</t>
    </rPh>
    <rPh sb="4" eb="6">
      <t>ネンド</t>
    </rPh>
    <phoneticPr fontId="24"/>
  </si>
  <si>
    <t>令和4
年度</t>
    <rPh sb="0" eb="2">
      <t>レイワ</t>
    </rPh>
    <rPh sb="4" eb="6">
      <t>ネンド</t>
    </rPh>
    <phoneticPr fontId="24"/>
  </si>
  <si>
    <t>令和5
年度</t>
    <rPh sb="0" eb="2">
      <t>レイワ</t>
    </rPh>
    <rPh sb="4" eb="6">
      <t>ネンド</t>
    </rPh>
    <phoneticPr fontId="24"/>
  </si>
  <si>
    <t>令和6
年度</t>
    <rPh sb="0" eb="2">
      <t>レイワ</t>
    </rPh>
    <rPh sb="4" eb="6">
      <t>ネンド</t>
    </rPh>
    <phoneticPr fontId="24"/>
  </si>
  <si>
    <t>令和7
年度</t>
    <rPh sb="0" eb="2">
      <t>レイワ</t>
    </rPh>
    <rPh sb="4" eb="6">
      <t>ネンド</t>
    </rPh>
    <phoneticPr fontId="24"/>
  </si>
  <si>
    <t>令和8
年度</t>
    <rPh sb="0" eb="2">
      <t>レイワ</t>
    </rPh>
    <rPh sb="4" eb="6">
      <t>ネンド</t>
    </rPh>
    <phoneticPr fontId="24"/>
  </si>
  <si>
    <t>令和9
年度</t>
    <rPh sb="0" eb="2">
      <t>レイワ</t>
    </rPh>
    <rPh sb="4" eb="6">
      <t>ネンド</t>
    </rPh>
    <phoneticPr fontId="24"/>
  </si>
  <si>
    <t>令和10
年度</t>
    <rPh sb="0" eb="2">
      <t>レイワ</t>
    </rPh>
    <rPh sb="5" eb="7">
      <t>ネンド</t>
    </rPh>
    <phoneticPr fontId="24"/>
  </si>
  <si>
    <t>令和11
年度</t>
    <rPh sb="0" eb="2">
      <t>レイワ</t>
    </rPh>
    <rPh sb="5" eb="7">
      <t>ネンド</t>
    </rPh>
    <phoneticPr fontId="24"/>
  </si>
  <si>
    <t>令和12
年度</t>
    <rPh sb="0" eb="2">
      <t>レイワ</t>
    </rPh>
    <rPh sb="5" eb="7">
      <t>ネンド</t>
    </rPh>
    <phoneticPr fontId="24"/>
  </si>
  <si>
    <t>令和13
年度</t>
    <rPh sb="0" eb="2">
      <t>レイワ</t>
    </rPh>
    <rPh sb="5" eb="7">
      <t>ネンド</t>
    </rPh>
    <phoneticPr fontId="24"/>
  </si>
  <si>
    <t>令和14
年度</t>
    <rPh sb="0" eb="2">
      <t>レイワ</t>
    </rPh>
    <rPh sb="5" eb="7">
      <t>ネンド</t>
    </rPh>
    <phoneticPr fontId="24"/>
  </si>
  <si>
    <t>令和15
年度</t>
    <rPh sb="0" eb="2">
      <t>レイワ</t>
    </rPh>
    <rPh sb="5" eb="7">
      <t>ネンド</t>
    </rPh>
    <phoneticPr fontId="24"/>
  </si>
  <si>
    <t>令和16
年度</t>
    <rPh sb="0" eb="2">
      <t>レイワ</t>
    </rPh>
    <rPh sb="5" eb="7">
      <t>ネンド</t>
    </rPh>
    <phoneticPr fontId="24"/>
  </si>
  <si>
    <t>令和17
年度</t>
    <rPh sb="0" eb="2">
      <t>レイワ</t>
    </rPh>
    <rPh sb="5" eb="7">
      <t>ネンド</t>
    </rPh>
    <phoneticPr fontId="24"/>
  </si>
  <si>
    <t>令和18
年度</t>
    <rPh sb="0" eb="2">
      <t>レイワ</t>
    </rPh>
    <rPh sb="5" eb="7">
      <t>ネンド</t>
    </rPh>
    <phoneticPr fontId="24"/>
  </si>
  <si>
    <t>令和19
年度</t>
    <rPh sb="0" eb="2">
      <t>レイワ</t>
    </rPh>
    <rPh sb="5" eb="7">
      <t>ネンド</t>
    </rPh>
    <phoneticPr fontId="24"/>
  </si>
  <si>
    <t>令和20
年度</t>
    <rPh sb="0" eb="2">
      <t>レイワ</t>
    </rPh>
    <rPh sb="5" eb="7">
      <t>ネンド</t>
    </rPh>
    <phoneticPr fontId="24"/>
  </si>
  <si>
    <t>令和21
年度</t>
    <rPh sb="0" eb="2">
      <t>レイワ</t>
    </rPh>
    <rPh sb="5" eb="7">
      <t>ネンド</t>
    </rPh>
    <phoneticPr fontId="24"/>
  </si>
  <si>
    <t>令和22
年度</t>
    <rPh sb="0" eb="2">
      <t>レイワ</t>
    </rPh>
    <rPh sb="5" eb="7">
      <t>ネンド</t>
    </rPh>
    <phoneticPr fontId="24"/>
  </si>
  <si>
    <t>令和23
年度</t>
    <rPh sb="0" eb="2">
      <t>レイワ</t>
    </rPh>
    <rPh sb="5" eb="7">
      <t>ネンド</t>
    </rPh>
    <phoneticPr fontId="24"/>
  </si>
  <si>
    <t>令和24
年度</t>
    <rPh sb="0" eb="2">
      <t>レイワ</t>
    </rPh>
    <rPh sb="5" eb="7">
      <t>ネンド</t>
    </rPh>
    <phoneticPr fontId="24"/>
  </si>
  <si>
    <t>令和25
年度</t>
    <rPh sb="0" eb="2">
      <t>レイワ</t>
    </rPh>
    <rPh sb="5" eb="7">
      <t>ネンド</t>
    </rPh>
    <phoneticPr fontId="24"/>
  </si>
  <si>
    <t>令和26
年度</t>
    <rPh sb="0" eb="2">
      <t>レイワ</t>
    </rPh>
    <rPh sb="5" eb="7">
      <t>ネンド</t>
    </rPh>
    <phoneticPr fontId="24"/>
  </si>
  <si>
    <t>令和27
年度</t>
    <rPh sb="0" eb="2">
      <t>レイワ</t>
    </rPh>
    <rPh sb="5" eb="7">
      <t>ネンド</t>
    </rPh>
    <phoneticPr fontId="24"/>
  </si>
  <si>
    <t>令和28
年度</t>
    <rPh sb="0" eb="2">
      <t>レイワ</t>
    </rPh>
    <rPh sb="5" eb="7">
      <t>ネンド</t>
    </rPh>
    <phoneticPr fontId="24"/>
  </si>
  <si>
    <t>令和29
年度</t>
    <rPh sb="0" eb="2">
      <t>レイワ</t>
    </rPh>
    <rPh sb="5" eb="7">
      <t>ネンド</t>
    </rPh>
    <phoneticPr fontId="24"/>
  </si>
  <si>
    <t>令和30
年度</t>
    <rPh sb="0" eb="2">
      <t>レイワ</t>
    </rPh>
    <rPh sb="5" eb="7">
      <t>ネンド</t>
    </rPh>
    <phoneticPr fontId="24"/>
  </si>
  <si>
    <t>直勤者（運転員）</t>
    <rPh sb="0" eb="1">
      <t>チョク</t>
    </rPh>
    <rPh sb="1" eb="2">
      <t>キンム</t>
    </rPh>
    <rPh sb="2" eb="3">
      <t>シャ</t>
    </rPh>
    <rPh sb="4" eb="7">
      <t>ウンテンイン</t>
    </rPh>
    <phoneticPr fontId="4"/>
  </si>
  <si>
    <t>日勤者</t>
  </si>
  <si>
    <t>総括責任者</t>
    <rPh sb="0" eb="2">
      <t>ソウカツ</t>
    </rPh>
    <rPh sb="2" eb="5">
      <t>セキニンシャ</t>
    </rPh>
    <phoneticPr fontId="2"/>
  </si>
  <si>
    <t>技術責任者</t>
    <rPh sb="0" eb="2">
      <t>ギジュツ</t>
    </rPh>
    <rPh sb="2" eb="5">
      <t>セキニンシャ</t>
    </rPh>
    <phoneticPr fontId="2"/>
  </si>
  <si>
    <t>現場総括責任者</t>
    <rPh sb="0" eb="2">
      <t>ゲンバ</t>
    </rPh>
    <rPh sb="2" eb="4">
      <t>ソウカツ</t>
    </rPh>
    <rPh sb="4" eb="7">
      <t>セキニンシャ</t>
    </rPh>
    <phoneticPr fontId="2"/>
  </si>
  <si>
    <t>電気主任技術者</t>
    <rPh sb="0" eb="2">
      <t>デンキ</t>
    </rPh>
    <rPh sb="2" eb="4">
      <t>シュニン</t>
    </rPh>
    <rPh sb="4" eb="7">
      <t>ギジュツシャ</t>
    </rPh>
    <phoneticPr fontId="2"/>
  </si>
  <si>
    <t>ボイラー・タービン主任技術者</t>
    <rPh sb="9" eb="11">
      <t>シュニン</t>
    </rPh>
    <rPh sb="11" eb="14">
      <t>ギジュツシャ</t>
    </rPh>
    <phoneticPr fontId="2"/>
  </si>
  <si>
    <t>運転責任者</t>
    <rPh sb="0" eb="2">
      <t>ウンテン</t>
    </rPh>
    <rPh sb="2" eb="4">
      <t>セキニン</t>
    </rPh>
    <rPh sb="4" eb="5">
      <t>シャ</t>
    </rPh>
    <phoneticPr fontId="1"/>
  </si>
  <si>
    <t>設備保全班長</t>
    <rPh sb="0" eb="2">
      <t>セツビ</t>
    </rPh>
    <rPh sb="2" eb="4">
      <t>ホゼン</t>
    </rPh>
    <rPh sb="4" eb="6">
      <t>ハンチョウ</t>
    </rPh>
    <phoneticPr fontId="1"/>
  </si>
  <si>
    <t>設備保全員</t>
    <rPh sb="0" eb="2">
      <t>セツビ</t>
    </rPh>
    <rPh sb="2" eb="4">
      <t>ホゼン</t>
    </rPh>
    <rPh sb="4" eb="5">
      <t>イン</t>
    </rPh>
    <phoneticPr fontId="1"/>
  </si>
  <si>
    <t>受入責任者</t>
    <phoneticPr fontId="2"/>
  </si>
  <si>
    <t>受付計量員</t>
    <phoneticPr fontId="2"/>
  </si>
  <si>
    <t>プラットホーム監視員</t>
    <phoneticPr fontId="2"/>
  </si>
  <si>
    <t>事務員</t>
    <phoneticPr fontId="2"/>
  </si>
  <si>
    <t>令和29
年度</t>
    <rPh sb="0" eb="2">
      <t>レイワ</t>
    </rPh>
    <phoneticPr fontId="2"/>
  </si>
  <si>
    <t>令和30
年度</t>
    <rPh sb="0" eb="2">
      <t>レイワ</t>
    </rPh>
    <phoneticPr fontId="2"/>
  </si>
  <si>
    <t>建設業務費</t>
    <rPh sb="0" eb="2">
      <t>ケンセツ</t>
    </rPh>
    <rPh sb="2" eb="4">
      <t>ギョウム</t>
    </rPh>
    <rPh sb="4" eb="5">
      <t>ヒ</t>
    </rPh>
    <phoneticPr fontId="4"/>
  </si>
  <si>
    <t>建設業務費</t>
    <rPh sb="2" eb="4">
      <t>ギョウム</t>
    </rPh>
    <phoneticPr fontId="2"/>
  </si>
  <si>
    <r>
      <rPr>
        <sz val="11"/>
        <color theme="1"/>
        <rFont val="ＭＳ Ｐ明朝"/>
        <family val="1"/>
        <charset val="128"/>
      </rPr>
      <t>※上記費用は、基礎審査に関わる提出資料の運営体制等（様式６</t>
    </r>
    <r>
      <rPr>
        <sz val="11"/>
        <color theme="1"/>
        <rFont val="Century"/>
        <family val="1"/>
      </rPr>
      <t>-</t>
    </r>
    <r>
      <rPr>
        <sz val="11"/>
        <color theme="1"/>
        <rFont val="ＭＳ Ｐ明朝"/>
        <family val="1"/>
        <charset val="128"/>
      </rPr>
      <t>３</t>
    </r>
    <r>
      <rPr>
        <sz val="11"/>
        <color theme="1"/>
        <rFont val="Century"/>
        <family val="1"/>
      </rPr>
      <t>-</t>
    </r>
    <r>
      <rPr>
        <sz val="11"/>
        <color theme="1"/>
        <rFont val="ＭＳ Ｐ明朝"/>
        <family val="1"/>
        <charset val="128"/>
      </rPr>
      <t>１</t>
    </r>
    <r>
      <rPr>
        <sz val="11"/>
        <color theme="1"/>
        <rFont val="Century"/>
        <family val="1"/>
      </rPr>
      <t>)</t>
    </r>
    <r>
      <rPr>
        <sz val="11"/>
        <color theme="1"/>
        <rFont val="ＭＳ Ｐ明朝"/>
        <family val="1"/>
        <charset val="128"/>
      </rPr>
      <t xml:space="preserve">と整合させること。
</t>
    </r>
    <phoneticPr fontId="2"/>
  </si>
  <si>
    <r>
      <t>SPC</t>
    </r>
    <r>
      <rPr>
        <sz val="12"/>
        <color theme="1"/>
        <rFont val="ＭＳ 明朝"/>
        <family val="1"/>
        <charset val="128"/>
      </rPr>
      <t>資本概要</t>
    </r>
    <rPh sb="3" eb="5">
      <t>シホン</t>
    </rPh>
    <rPh sb="5" eb="7">
      <t>ガイヨウ</t>
    </rPh>
    <phoneticPr fontId="24"/>
  </si>
  <si>
    <t>※様式７-11-１及び７-11-２については、SPCを設立しない場合は本事業に係る部分のみ</t>
    <rPh sb="1" eb="3">
      <t>ヨウシキ</t>
    </rPh>
    <rPh sb="9" eb="10">
      <t>オヨ</t>
    </rPh>
    <phoneticPr fontId="2"/>
  </si>
  <si>
    <t>様式７-10</t>
    <phoneticPr fontId="2"/>
  </si>
  <si>
    <t>様式７-11-１</t>
    <phoneticPr fontId="2"/>
  </si>
  <si>
    <t>様式７-11-２</t>
    <phoneticPr fontId="2"/>
  </si>
  <si>
    <t>運営固定費Ⅳ（新型コロナウィルス感染症対策費）</t>
    <phoneticPr fontId="2"/>
  </si>
  <si>
    <t>運営固定費Ⅳ</t>
    <rPh sb="0" eb="2">
      <t>ウンエイ</t>
    </rPh>
    <rPh sb="2" eb="5">
      <t>コテイヒ</t>
    </rPh>
    <phoneticPr fontId="4"/>
  </si>
  <si>
    <t>運営固定費Ⅳ（新型コロナウィルス感染症対策費）</t>
    <rPh sb="0" eb="2">
      <t>ウンエイ</t>
    </rPh>
    <rPh sb="2" eb="5">
      <t>コテイヒ</t>
    </rPh>
    <phoneticPr fontId="24"/>
  </si>
  <si>
    <t>令和31
年度</t>
    <rPh sb="0" eb="2">
      <t>レイワ</t>
    </rPh>
    <rPh sb="5" eb="7">
      <t>ネンド</t>
    </rPh>
    <phoneticPr fontId="4"/>
  </si>
  <si>
    <t>令和32
年度</t>
    <rPh sb="0" eb="2">
      <t>レイワ</t>
    </rPh>
    <rPh sb="5" eb="7">
      <t>ネンド</t>
    </rPh>
    <phoneticPr fontId="4"/>
  </si>
  <si>
    <t>令和6年度</t>
    <rPh sb="0" eb="2">
      <t>レイワ</t>
    </rPh>
    <rPh sb="3" eb="4">
      <t>ネン</t>
    </rPh>
    <rPh sb="4" eb="5">
      <t>ド</t>
    </rPh>
    <phoneticPr fontId="4"/>
  </si>
  <si>
    <t>令和7年度</t>
    <rPh sb="0" eb="2">
      <t>レイワ</t>
    </rPh>
    <rPh sb="3" eb="4">
      <t>ネン</t>
    </rPh>
    <rPh sb="4" eb="5">
      <t>ド</t>
    </rPh>
    <phoneticPr fontId="4"/>
  </si>
  <si>
    <t>令和31
年度</t>
    <rPh sb="0" eb="2">
      <t>レイワ</t>
    </rPh>
    <phoneticPr fontId="2"/>
  </si>
  <si>
    <t>令和32
年度</t>
    <rPh sb="0" eb="2">
      <t>レイワ</t>
    </rPh>
    <phoneticPr fontId="2"/>
  </si>
  <si>
    <t>令和7
年度</t>
    <phoneticPr fontId="2"/>
  </si>
  <si>
    <t>令和31
年度</t>
    <rPh sb="0" eb="2">
      <t>レイワ</t>
    </rPh>
    <rPh sb="5" eb="7">
      <t>ネンド</t>
    </rPh>
    <phoneticPr fontId="24"/>
  </si>
  <si>
    <t>令和32
年度</t>
    <rPh sb="0" eb="2">
      <t>レイワ</t>
    </rPh>
    <rPh sb="5" eb="7">
      <t>ネンド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</si>
</sst>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▲ &quot;#,##0"/>
    <numFmt numFmtId="177" formatCode="#,##0.00;&quot;▲ &quot;#,##0.00"/>
    <numFmt numFmtId="178" formatCode="0.000"/>
    <numFmt numFmtId="179" formatCode="0.0_ "/>
    <numFmt numFmtId="180" formatCode="\(\ #,##0\ &quot;t&quot;\)\ "/>
    <numFmt numFmtId="181" formatCode="\(\ #,##0\ &quot;円/t&quot;\)\ "/>
    <numFmt numFmtId="182" formatCode="#,##0_ "/>
    <numFmt numFmtId="183" formatCode="0.00_);[Red]\(0.00\)"/>
    <numFmt numFmtId="184" formatCode="#,##0.0;[Red]\-#,##0.0"/>
    <numFmt numFmtId="185" formatCode="#,##0.0"/>
    <numFmt numFmtId="186" formatCode="0_);[Red]\(0\)"/>
  </numFmts>
  <fonts count="4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HGSｺﾞｼｯｸE"/>
      <family val="3"/>
      <charset val="128"/>
    </font>
    <font>
      <sz val="11"/>
      <name val="Century"/>
      <family val="1"/>
    </font>
    <font>
      <sz val="10"/>
      <name val="Century"/>
      <family val="1"/>
    </font>
    <font>
      <b/>
      <u/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16"/>
      <name val="Century"/>
      <family val="1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i/>
      <sz val="11"/>
      <color indexed="10"/>
      <name val="ＭＳ 明朝"/>
      <family val="1"/>
      <charset val="128"/>
    </font>
    <font>
      <b/>
      <i/>
      <sz val="10"/>
      <color indexed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1"/>
      <color theme="1"/>
      <name val="Century"/>
      <family val="1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Century"/>
      <family val="1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2">
    <xf numFmtId="0" fontId="0" fillId="0" borderId="0" xfId="0">
      <alignment vertical="center"/>
    </xf>
    <xf numFmtId="0" fontId="1" fillId="0" borderId="0" xfId="1"/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3" fontId="8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vertical="top"/>
    </xf>
    <xf numFmtId="177" fontId="8" fillId="0" borderId="0" xfId="1" applyNumberFormat="1" applyFont="1" applyBorder="1" applyAlignment="1">
      <alignment vertical="center"/>
    </xf>
    <xf numFmtId="176" fontId="8" fillId="0" borderId="14" xfId="1" applyNumberFormat="1" applyFont="1" applyFill="1" applyBorder="1" applyAlignment="1">
      <alignment vertical="center"/>
    </xf>
    <xf numFmtId="176" fontId="8" fillId="0" borderId="21" xfId="1" applyNumberFormat="1" applyFont="1" applyFill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38" fontId="18" fillId="0" borderId="31" xfId="3" applyFont="1" applyBorder="1" applyAlignment="1">
      <alignment vertical="center"/>
    </xf>
    <xf numFmtId="38" fontId="18" fillId="0" borderId="32" xfId="3" applyFont="1" applyBorder="1" applyAlignment="1">
      <alignment vertical="center"/>
    </xf>
    <xf numFmtId="38" fontId="18" fillId="0" borderId="13" xfId="3" applyFont="1" applyBorder="1" applyAlignment="1">
      <alignment vertical="center"/>
    </xf>
    <xf numFmtId="38" fontId="18" fillId="0" borderId="33" xfId="3" applyFont="1" applyBorder="1" applyAlignment="1">
      <alignment vertical="center"/>
    </xf>
    <xf numFmtId="38" fontId="18" fillId="0" borderId="34" xfId="3" applyFont="1" applyBorder="1" applyAlignment="1">
      <alignment vertical="center"/>
    </xf>
    <xf numFmtId="38" fontId="18" fillId="0" borderId="35" xfId="3" applyFont="1" applyBorder="1" applyAlignment="1">
      <alignment vertical="center"/>
    </xf>
    <xf numFmtId="38" fontId="18" fillId="0" borderId="36" xfId="3" applyFont="1" applyBorder="1" applyAlignment="1">
      <alignment vertical="center"/>
    </xf>
    <xf numFmtId="38" fontId="18" fillId="0" borderId="7" xfId="3" applyFont="1" applyBorder="1" applyAlignment="1">
      <alignment vertical="center"/>
    </xf>
    <xf numFmtId="38" fontId="18" fillId="0" borderId="37" xfId="3" applyFont="1" applyBorder="1" applyAlignment="1">
      <alignment vertical="center"/>
    </xf>
    <xf numFmtId="38" fontId="18" fillId="0" borderId="38" xfId="3" applyFont="1" applyBorder="1" applyAlignment="1">
      <alignment vertical="center"/>
    </xf>
    <xf numFmtId="38" fontId="18" fillId="0" borderId="39" xfId="3" applyFont="1" applyBorder="1" applyAlignment="1">
      <alignment vertical="center"/>
    </xf>
    <xf numFmtId="38" fontId="18" fillId="0" borderId="40" xfId="3" applyFont="1" applyBorder="1" applyAlignment="1">
      <alignment vertical="center"/>
    </xf>
    <xf numFmtId="38" fontId="18" fillId="0" borderId="19" xfId="3" applyFont="1" applyBorder="1" applyAlignment="1">
      <alignment vertical="center"/>
    </xf>
    <xf numFmtId="38" fontId="18" fillId="0" borderId="43" xfId="3" applyFont="1" applyBorder="1" applyAlignment="1">
      <alignment vertical="center"/>
    </xf>
    <xf numFmtId="38" fontId="18" fillId="0" borderId="18" xfId="3" applyFont="1" applyBorder="1" applyAlignment="1">
      <alignment vertical="center"/>
    </xf>
    <xf numFmtId="38" fontId="18" fillId="0" borderId="44" xfId="3" applyFont="1" applyBorder="1" applyAlignment="1">
      <alignment vertical="center"/>
    </xf>
    <xf numFmtId="0" fontId="16" fillId="0" borderId="45" xfId="2" applyFont="1" applyBorder="1" applyAlignment="1">
      <alignment vertical="center"/>
    </xf>
    <xf numFmtId="0" fontId="16" fillId="0" borderId="43" xfId="2" applyFont="1" applyBorder="1" applyAlignment="1">
      <alignment vertical="center"/>
    </xf>
    <xf numFmtId="0" fontId="16" fillId="0" borderId="16" xfId="2" applyFont="1" applyBorder="1" applyAlignment="1">
      <alignment vertical="center"/>
    </xf>
    <xf numFmtId="0" fontId="16" fillId="0" borderId="42" xfId="2" applyFont="1" applyBorder="1" applyAlignment="1">
      <alignment vertical="center"/>
    </xf>
    <xf numFmtId="0" fontId="16" fillId="0" borderId="38" xfId="2" applyFont="1" applyBorder="1" applyAlignment="1">
      <alignment vertical="center"/>
    </xf>
    <xf numFmtId="0" fontId="16" fillId="0" borderId="15" xfId="2" applyFont="1" applyBorder="1" applyAlignment="1">
      <alignment vertical="center"/>
    </xf>
    <xf numFmtId="38" fontId="18" fillId="0" borderId="50" xfId="3" applyFont="1" applyBorder="1" applyAlignment="1">
      <alignment vertical="center"/>
    </xf>
    <xf numFmtId="38" fontId="18" fillId="0" borderId="51" xfId="3" applyFont="1" applyBorder="1" applyAlignment="1">
      <alignment vertical="center"/>
    </xf>
    <xf numFmtId="38" fontId="18" fillId="0" borderId="52" xfId="3" applyFont="1" applyBorder="1" applyAlignment="1">
      <alignment vertical="center"/>
    </xf>
    <xf numFmtId="38" fontId="18" fillId="0" borderId="53" xfId="3" applyFont="1" applyBorder="1" applyAlignment="1">
      <alignment vertical="center"/>
    </xf>
    <xf numFmtId="0" fontId="16" fillId="0" borderId="54" xfId="2" applyFont="1" applyBorder="1" applyAlignment="1">
      <alignment vertical="center"/>
    </xf>
    <xf numFmtId="0" fontId="16" fillId="0" borderId="51" xfId="2" quotePrefix="1" applyFont="1" applyBorder="1" applyAlignment="1">
      <alignment vertical="center"/>
    </xf>
    <xf numFmtId="0" fontId="16" fillId="0" borderId="43" xfId="2" quotePrefix="1" applyFont="1" applyBorder="1" applyAlignment="1">
      <alignment vertical="center"/>
    </xf>
    <xf numFmtId="38" fontId="18" fillId="0" borderId="57" xfId="3" applyFont="1" applyBorder="1" applyAlignment="1">
      <alignment horizontal="center" vertical="center"/>
    </xf>
    <xf numFmtId="38" fontId="18" fillId="0" borderId="58" xfId="3" applyFont="1" applyBorder="1" applyAlignment="1">
      <alignment horizontal="center" vertical="center"/>
    </xf>
    <xf numFmtId="38" fontId="18" fillId="0" borderId="26" xfId="3" applyFont="1" applyBorder="1" applyAlignment="1">
      <alignment horizontal="center" vertical="center"/>
    </xf>
    <xf numFmtId="38" fontId="18" fillId="0" borderId="59" xfId="3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left" vertical="center"/>
    </xf>
    <xf numFmtId="38" fontId="16" fillId="0" borderId="32" xfId="4" applyFont="1" applyBorder="1" applyAlignment="1">
      <alignment horizontal="center" vertical="center"/>
    </xf>
    <xf numFmtId="38" fontId="16" fillId="0" borderId="13" xfId="4" applyFont="1" applyBorder="1" applyAlignment="1">
      <alignment horizontal="center" vertical="center"/>
    </xf>
    <xf numFmtId="38" fontId="16" fillId="0" borderId="15" xfId="4" applyFont="1" applyBorder="1" applyAlignment="1">
      <alignment horizontal="centerContinuous" vertical="center"/>
    </xf>
    <xf numFmtId="38" fontId="16" fillId="0" borderId="39" xfId="4" applyFont="1" applyBorder="1" applyAlignment="1">
      <alignment horizontal="centerContinuous" vertical="center"/>
    </xf>
    <xf numFmtId="38" fontId="20" fillId="0" borderId="0" xfId="4" applyFont="1" applyAlignment="1">
      <alignment horizontal="right" vertical="center"/>
    </xf>
    <xf numFmtId="0" fontId="7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7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top"/>
    </xf>
    <xf numFmtId="0" fontId="7" fillId="0" borderId="0" xfId="1" applyFont="1" applyFill="1" applyBorder="1" applyAlignment="1">
      <alignment vertical="top"/>
    </xf>
    <xf numFmtId="0" fontId="22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8" fillId="0" borderId="1" xfId="1" applyNumberFormat="1" applyFont="1" applyFill="1" applyBorder="1" applyAlignment="1" applyProtection="1">
      <alignment vertical="center"/>
      <protection locked="0"/>
    </xf>
    <xf numFmtId="176" fontId="8" fillId="0" borderId="34" xfId="1" applyNumberFormat="1" applyFont="1" applyFill="1" applyBorder="1" applyAlignment="1" applyProtection="1">
      <alignment vertical="center"/>
      <protection locked="0"/>
    </xf>
    <xf numFmtId="176" fontId="8" fillId="0" borderId="28" xfId="1" applyNumberFormat="1" applyFont="1" applyFill="1" applyBorder="1" applyAlignment="1" applyProtection="1">
      <alignment vertical="center"/>
      <protection locked="0"/>
    </xf>
    <xf numFmtId="176" fontId="8" fillId="0" borderId="36" xfId="1" applyNumberFormat="1" applyFont="1" applyFill="1" applyBorder="1" applyAlignment="1" applyProtection="1">
      <alignment vertical="center"/>
      <protection locked="0"/>
    </xf>
    <xf numFmtId="0" fontId="10" fillId="0" borderId="7" xfId="1" applyFont="1" applyFill="1" applyBorder="1" applyAlignment="1">
      <alignment horizontal="center" vertical="center"/>
    </xf>
    <xf numFmtId="176" fontId="8" fillId="0" borderId="70" xfId="1" applyNumberFormat="1" applyFont="1" applyFill="1" applyBorder="1" applyAlignment="1" applyProtection="1">
      <alignment vertical="center"/>
      <protection locked="0"/>
    </xf>
    <xf numFmtId="176" fontId="8" fillId="0" borderId="39" xfId="1" applyNumberFormat="1" applyFont="1" applyFill="1" applyBorder="1" applyAlignment="1" applyProtection="1">
      <alignment vertical="center"/>
      <protection locked="0"/>
    </xf>
    <xf numFmtId="0" fontId="10" fillId="0" borderId="90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right"/>
    </xf>
    <xf numFmtId="0" fontId="22" fillId="0" borderId="0" xfId="1" applyFont="1" applyFill="1" applyAlignment="1">
      <alignment vertical="center"/>
    </xf>
    <xf numFmtId="0" fontId="25" fillId="0" borderId="0" xfId="1" applyFont="1" applyAlignment="1">
      <alignment vertical="center"/>
    </xf>
    <xf numFmtId="0" fontId="10" fillId="0" borderId="46" xfId="1" applyFont="1" applyBorder="1" applyAlignment="1">
      <alignment vertical="center" wrapText="1"/>
    </xf>
    <xf numFmtId="0" fontId="10" fillId="0" borderId="47" xfId="1" applyFont="1" applyBorder="1" applyAlignment="1">
      <alignment vertical="center" wrapText="1"/>
    </xf>
    <xf numFmtId="0" fontId="10" fillId="0" borderId="33" xfId="1" applyFont="1" applyBorder="1" applyAlignment="1">
      <alignment vertical="center" wrapText="1"/>
    </xf>
    <xf numFmtId="0" fontId="10" fillId="0" borderId="93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0" fontId="10" fillId="0" borderId="89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0" fillId="0" borderId="59" xfId="1" applyFont="1" applyFill="1" applyBorder="1" applyAlignment="1">
      <alignment vertical="center"/>
    </xf>
    <xf numFmtId="176" fontId="25" fillId="0" borderId="0" xfId="1" applyNumberFormat="1" applyFont="1" applyAlignment="1">
      <alignment vertical="center"/>
    </xf>
    <xf numFmtId="0" fontId="26" fillId="0" borderId="0" xfId="1" applyFont="1" applyAlignment="1">
      <alignment vertical="center"/>
    </xf>
    <xf numFmtId="38" fontId="21" fillId="0" borderId="0" xfId="4" applyFont="1" applyFill="1" applyBorder="1" applyAlignment="1" applyProtection="1">
      <alignment vertical="center"/>
      <protection locked="0"/>
    </xf>
    <xf numFmtId="176" fontId="21" fillId="0" borderId="0" xfId="1" applyNumberFormat="1" applyFont="1" applyFill="1" applyBorder="1" applyAlignment="1" applyProtection="1">
      <alignment vertical="center"/>
    </xf>
    <xf numFmtId="3" fontId="8" fillId="0" borderId="0" xfId="1" applyNumberFormat="1" applyFont="1" applyAlignment="1">
      <alignment vertical="center"/>
    </xf>
    <xf numFmtId="176" fontId="21" fillId="0" borderId="0" xfId="1" applyNumberFormat="1" applyFont="1" applyBorder="1" applyAlignment="1">
      <alignment vertical="center"/>
    </xf>
    <xf numFmtId="176" fontId="21" fillId="0" borderId="0" xfId="1" applyNumberFormat="1" applyFont="1" applyFill="1" applyBorder="1" applyAlignment="1" applyProtection="1">
      <alignment horizontal="right" vertical="center"/>
    </xf>
    <xf numFmtId="176" fontId="21" fillId="0" borderId="0" xfId="1" applyNumberFormat="1" applyFont="1" applyAlignment="1">
      <alignment vertical="center"/>
    </xf>
    <xf numFmtId="0" fontId="10" fillId="0" borderId="46" xfId="1" applyFont="1" applyBorder="1" applyAlignment="1">
      <alignment vertical="center"/>
    </xf>
    <xf numFmtId="0" fontId="10" fillId="0" borderId="47" xfId="1" applyFont="1" applyBorder="1" applyAlignment="1">
      <alignment vertical="center"/>
    </xf>
    <xf numFmtId="0" fontId="10" fillId="0" borderId="33" xfId="1" applyFont="1" applyBorder="1" applyAlignment="1">
      <alignment vertical="center"/>
    </xf>
    <xf numFmtId="0" fontId="10" fillId="0" borderId="9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49" xfId="1" applyFont="1" applyBorder="1" applyAlignment="1">
      <alignment vertical="center"/>
    </xf>
    <xf numFmtId="0" fontId="10" fillId="0" borderId="89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176" fontId="8" fillId="0" borderId="0" xfId="1" applyNumberFormat="1" applyFont="1" applyAlignment="1">
      <alignment vertical="center"/>
    </xf>
    <xf numFmtId="0" fontId="27" fillId="0" borderId="0" xfId="1" applyFont="1" applyAlignment="1">
      <alignment vertical="center"/>
    </xf>
    <xf numFmtId="0" fontId="28" fillId="0" borderId="0" xfId="0" applyFont="1" applyAlignment="1">
      <alignment horizontal="left" vertical="center" readingOrder="1"/>
    </xf>
    <xf numFmtId="0" fontId="30" fillId="0" borderId="0" xfId="1" applyFont="1" applyBorder="1" applyAlignment="1">
      <alignment vertical="center"/>
    </xf>
    <xf numFmtId="0" fontId="30" fillId="0" borderId="0" xfId="1" applyFont="1" applyBorder="1" applyAlignment="1">
      <alignment horizontal="center" vertical="center"/>
    </xf>
    <xf numFmtId="0" fontId="31" fillId="0" borderId="0" xfId="1" applyFont="1" applyBorder="1" applyAlignment="1">
      <alignment vertical="center"/>
    </xf>
    <xf numFmtId="0" fontId="32" fillId="0" borderId="0" xfId="1" applyFont="1" applyBorder="1" applyAlignment="1">
      <alignment horizontal="right"/>
    </xf>
    <xf numFmtId="0" fontId="33" fillId="0" borderId="28" xfId="1" applyFont="1" applyFill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/>
    </xf>
    <xf numFmtId="0" fontId="33" fillId="0" borderId="26" xfId="1" applyFont="1" applyBorder="1" applyAlignment="1">
      <alignment horizontal="center" vertical="center" textRotation="255" wrapText="1"/>
    </xf>
    <xf numFmtId="0" fontId="33" fillId="0" borderId="27" xfId="1" applyFont="1" applyBorder="1" applyAlignment="1">
      <alignment vertical="center" wrapText="1"/>
    </xf>
    <xf numFmtId="176" fontId="34" fillId="0" borderId="24" xfId="1" applyNumberFormat="1" applyFont="1" applyFill="1" applyBorder="1" applyAlignment="1">
      <alignment vertical="center"/>
    </xf>
    <xf numFmtId="176" fontId="34" fillId="0" borderId="23" xfId="1" applyNumberFormat="1" applyFont="1" applyFill="1" applyBorder="1" applyAlignment="1">
      <alignment vertical="center"/>
    </xf>
    <xf numFmtId="176" fontId="34" fillId="0" borderId="22" xfId="1" applyNumberFormat="1" applyFont="1" applyFill="1" applyBorder="1" applyAlignment="1">
      <alignment vertical="center"/>
    </xf>
    <xf numFmtId="176" fontId="34" fillId="2" borderId="22" xfId="1" applyNumberFormat="1" applyFont="1" applyFill="1" applyBorder="1" applyAlignment="1">
      <alignment vertical="center"/>
    </xf>
    <xf numFmtId="176" fontId="34" fillId="2" borderId="21" xfId="1" applyNumberFormat="1" applyFont="1" applyFill="1" applyBorder="1" applyAlignment="1">
      <alignment vertical="center"/>
    </xf>
    <xf numFmtId="0" fontId="33" fillId="0" borderId="25" xfId="1" applyFont="1" applyBorder="1" applyAlignment="1">
      <alignment vertical="center" wrapText="1"/>
    </xf>
    <xf numFmtId="0" fontId="34" fillId="0" borderId="24" xfId="1" applyFont="1" applyBorder="1" applyAlignment="1">
      <alignment vertical="center" wrapText="1"/>
    </xf>
    <xf numFmtId="0" fontId="34" fillId="0" borderId="23" xfId="1" applyFont="1" applyBorder="1" applyAlignment="1">
      <alignment vertical="center" wrapText="1"/>
    </xf>
    <xf numFmtId="176" fontId="34" fillId="2" borderId="23" xfId="1" applyNumberFormat="1" applyFont="1" applyFill="1" applyBorder="1" applyAlignment="1">
      <alignment vertical="center"/>
    </xf>
    <xf numFmtId="176" fontId="34" fillId="0" borderId="21" xfId="1" applyNumberFormat="1" applyFont="1" applyFill="1" applyBorder="1" applyAlignment="1">
      <alignment vertical="center"/>
    </xf>
    <xf numFmtId="0" fontId="33" fillId="0" borderId="19" xfId="1" applyFont="1" applyBorder="1" applyAlignment="1">
      <alignment vertical="center" wrapText="1"/>
    </xf>
    <xf numFmtId="0" fontId="34" fillId="0" borderId="18" xfId="1" applyFont="1" applyBorder="1" applyAlignment="1">
      <alignment vertical="center" wrapText="1"/>
    </xf>
    <xf numFmtId="0" fontId="34" fillId="0" borderId="17" xfId="1" applyFont="1" applyBorder="1" applyAlignment="1">
      <alignment vertical="center" wrapText="1"/>
    </xf>
    <xf numFmtId="176" fontId="34" fillId="2" borderId="17" xfId="1" applyNumberFormat="1" applyFont="1" applyFill="1" applyBorder="1" applyAlignment="1">
      <alignment vertical="center"/>
    </xf>
    <xf numFmtId="176" fontId="34" fillId="2" borderId="16" xfId="1" applyNumberFormat="1" applyFont="1" applyFill="1" applyBorder="1" applyAlignment="1">
      <alignment vertical="center"/>
    </xf>
    <xf numFmtId="176" fontId="34" fillId="0" borderId="16" xfId="1" applyNumberFormat="1" applyFont="1" applyFill="1" applyBorder="1" applyAlignment="1">
      <alignment vertical="center"/>
    </xf>
    <xf numFmtId="176" fontId="34" fillId="0" borderId="15" xfId="1" applyNumberFormat="1" applyFont="1" applyFill="1" applyBorder="1" applyAlignment="1">
      <alignment vertical="center"/>
    </xf>
    <xf numFmtId="176" fontId="34" fillId="0" borderId="14" xfId="1" applyNumberFormat="1" applyFont="1" applyFill="1" applyBorder="1" applyAlignment="1">
      <alignment vertical="center"/>
    </xf>
    <xf numFmtId="0" fontId="33" fillId="0" borderId="12" xfId="1" applyFont="1" applyBorder="1" applyAlignment="1">
      <alignment vertical="center" wrapText="1"/>
    </xf>
    <xf numFmtId="0" fontId="34" fillId="0" borderId="11" xfId="1" applyFont="1" applyBorder="1" applyAlignment="1">
      <alignment vertical="center" wrapText="1"/>
    </xf>
    <xf numFmtId="0" fontId="34" fillId="0" borderId="10" xfId="1" applyFont="1" applyBorder="1" applyAlignment="1">
      <alignment vertical="center" wrapText="1"/>
    </xf>
    <xf numFmtId="176" fontId="34" fillId="0" borderId="9" xfId="1" applyNumberFormat="1" applyFont="1" applyFill="1" applyBorder="1" applyAlignment="1">
      <alignment vertical="center"/>
    </xf>
    <xf numFmtId="176" fontId="34" fillId="0" borderId="8" xfId="1" applyNumberFormat="1" applyFont="1" applyFill="1" applyBorder="1" applyAlignment="1">
      <alignment vertical="center"/>
    </xf>
    <xf numFmtId="0" fontId="33" fillId="0" borderId="0" xfId="1" applyFont="1" applyBorder="1" applyAlignment="1">
      <alignment horizontal="left" vertical="center"/>
    </xf>
    <xf numFmtId="0" fontId="33" fillId="0" borderId="0" xfId="1" applyFont="1" applyBorder="1" applyAlignment="1">
      <alignment vertical="center" wrapText="1"/>
    </xf>
    <xf numFmtId="0" fontId="34" fillId="0" borderId="0" xfId="1" applyFont="1" applyBorder="1" applyAlignment="1">
      <alignment vertical="center"/>
    </xf>
    <xf numFmtId="0" fontId="33" fillId="0" borderId="4" xfId="1" applyFont="1" applyFill="1" applyBorder="1" applyAlignment="1">
      <alignment vertical="center" wrapText="1"/>
    </xf>
    <xf numFmtId="176" fontId="34" fillId="0" borderId="1" xfId="1" applyNumberFormat="1" applyFont="1" applyFill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3" fillId="0" borderId="0" xfId="1" applyFont="1" applyFill="1" applyBorder="1" applyAlignment="1">
      <alignment vertical="center" wrapText="1"/>
    </xf>
    <xf numFmtId="0" fontId="35" fillId="0" borderId="0" xfId="1" applyFont="1" applyFill="1" applyBorder="1" applyAlignment="1">
      <alignment horizontal="center" vertical="center" wrapText="1"/>
    </xf>
    <xf numFmtId="176" fontId="34" fillId="0" borderId="0" xfId="1" applyNumberFormat="1" applyFont="1" applyFill="1" applyBorder="1" applyAlignment="1">
      <alignment vertical="center"/>
    </xf>
    <xf numFmtId="0" fontId="33" fillId="0" borderId="0" xfId="1" applyFont="1" applyBorder="1" applyAlignment="1">
      <alignment vertical="top"/>
    </xf>
    <xf numFmtId="3" fontId="34" fillId="0" borderId="0" xfId="1" applyNumberFormat="1" applyFont="1" applyBorder="1" applyAlignment="1">
      <alignment vertical="center"/>
    </xf>
    <xf numFmtId="0" fontId="34" fillId="0" borderId="0" xfId="1" applyFont="1" applyBorder="1" applyAlignment="1">
      <alignment vertical="center" wrapText="1"/>
    </xf>
    <xf numFmtId="0" fontId="34" fillId="0" borderId="0" xfId="1" applyFont="1" applyFill="1" applyBorder="1" applyAlignment="1">
      <alignment vertical="center"/>
    </xf>
    <xf numFmtId="38" fontId="37" fillId="0" borderId="59" xfId="3" applyFont="1" applyBorder="1" applyAlignment="1">
      <alignment horizontal="center" vertical="center"/>
    </xf>
    <xf numFmtId="38" fontId="37" fillId="0" borderId="57" xfId="3" applyFont="1" applyBorder="1" applyAlignment="1">
      <alignment horizontal="center" vertical="center"/>
    </xf>
    <xf numFmtId="0" fontId="16" fillId="0" borderId="56" xfId="2" applyFont="1" applyBorder="1" applyAlignment="1">
      <alignment vertical="center" textRotation="255"/>
    </xf>
    <xf numFmtId="0" fontId="16" fillId="0" borderId="55" xfId="2" applyFont="1" applyBorder="1" applyAlignment="1">
      <alignment vertical="center" textRotation="255"/>
    </xf>
    <xf numFmtId="0" fontId="16" fillId="0" borderId="55" xfId="2" applyFont="1" applyBorder="1" applyAlignment="1">
      <alignment vertical="center"/>
    </xf>
    <xf numFmtId="0" fontId="16" fillId="0" borderId="56" xfId="2" applyFont="1" applyBorder="1" applyAlignment="1">
      <alignment vertical="center"/>
    </xf>
    <xf numFmtId="0" fontId="39" fillId="0" borderId="0" xfId="1" applyFont="1" applyAlignment="1">
      <alignment vertical="center"/>
    </xf>
    <xf numFmtId="0" fontId="39" fillId="0" borderId="0" xfId="1" applyFont="1" applyBorder="1" applyAlignment="1">
      <alignment vertical="center"/>
    </xf>
    <xf numFmtId="0" fontId="33" fillId="0" borderId="97" xfId="1" applyFont="1" applyBorder="1" applyAlignment="1">
      <alignment horizontal="center" vertical="center" wrapText="1"/>
    </xf>
    <xf numFmtId="0" fontId="33" fillId="0" borderId="77" xfId="1" applyFont="1" applyBorder="1" applyAlignment="1">
      <alignment horizontal="center" vertical="center" wrapText="1"/>
    </xf>
    <xf numFmtId="0" fontId="33" fillId="0" borderId="3" xfId="1" applyFont="1" applyBorder="1" applyAlignment="1">
      <alignment horizontal="center" vertical="center" wrapText="1"/>
    </xf>
    <xf numFmtId="0" fontId="33" fillId="0" borderId="40" xfId="1" applyFont="1" applyBorder="1" applyAlignment="1">
      <alignment vertical="center" wrapText="1"/>
    </xf>
    <xf numFmtId="0" fontId="33" fillId="0" borderId="72" xfId="1" applyFont="1" applyBorder="1" applyAlignment="1">
      <alignment vertical="center" wrapText="1"/>
    </xf>
    <xf numFmtId="38" fontId="34" fillId="0" borderId="70" xfId="4" applyNumberFormat="1" applyFont="1" applyFill="1" applyBorder="1" applyAlignment="1" applyProtection="1">
      <alignment horizontal="right" vertical="center"/>
      <protection locked="0"/>
    </xf>
    <xf numFmtId="38" fontId="34" fillId="0" borderId="15" xfId="4" applyNumberFormat="1" applyFont="1" applyFill="1" applyBorder="1" applyAlignment="1" applyProtection="1">
      <alignment horizontal="right" vertical="center"/>
      <protection locked="0"/>
    </xf>
    <xf numFmtId="38" fontId="34" fillId="0" borderId="71" xfId="4" applyNumberFormat="1" applyFont="1" applyFill="1" applyBorder="1" applyAlignment="1">
      <alignment horizontal="right" vertical="center"/>
    </xf>
    <xf numFmtId="0" fontId="33" fillId="0" borderId="40" xfId="1" applyFont="1" applyBorder="1" applyAlignment="1">
      <alignment horizontal="center" vertical="center" wrapText="1"/>
    </xf>
    <xf numFmtId="0" fontId="33" fillId="0" borderId="15" xfId="1" applyFont="1" applyBorder="1" applyAlignment="1">
      <alignment vertical="center" wrapText="1"/>
    </xf>
    <xf numFmtId="38" fontId="34" fillId="0" borderId="71" xfId="4" applyNumberFormat="1" applyFont="1" applyFill="1" applyBorder="1" applyAlignment="1" applyProtection="1">
      <alignment horizontal="right" vertical="center"/>
      <protection locked="0"/>
    </xf>
    <xf numFmtId="0" fontId="33" fillId="0" borderId="40" xfId="1" applyFont="1" applyBorder="1" applyAlignment="1">
      <alignment horizontal="center" vertical="center"/>
    </xf>
    <xf numFmtId="0" fontId="33" fillId="0" borderId="15" xfId="1" applyFont="1" applyBorder="1" applyAlignment="1">
      <alignment vertical="center"/>
    </xf>
    <xf numFmtId="38" fontId="34" fillId="0" borderId="14" xfId="4" applyNumberFormat="1" applyFont="1" applyFill="1" applyBorder="1" applyAlignment="1">
      <alignment horizontal="right" vertical="center"/>
    </xf>
    <xf numFmtId="38" fontId="34" fillId="0" borderId="36" xfId="4" applyNumberFormat="1" applyFont="1" applyFill="1" applyBorder="1" applyAlignment="1">
      <alignment horizontal="right" vertical="center"/>
    </xf>
    <xf numFmtId="38" fontId="34" fillId="0" borderId="69" xfId="4" applyNumberFormat="1" applyFont="1" applyFill="1" applyBorder="1" applyAlignment="1">
      <alignment horizontal="right" vertical="center"/>
    </xf>
    <xf numFmtId="38" fontId="34" fillId="0" borderId="28" xfId="4" applyNumberFormat="1" applyFont="1" applyFill="1" applyBorder="1" applyAlignment="1">
      <alignment horizontal="right" vertical="center"/>
    </xf>
    <xf numFmtId="38" fontId="34" fillId="0" borderId="1" xfId="4" applyNumberFormat="1" applyFont="1" applyFill="1" applyBorder="1" applyAlignment="1">
      <alignment horizontal="right" vertical="center"/>
    </xf>
    <xf numFmtId="0" fontId="33" fillId="0" borderId="68" xfId="1" applyFont="1" applyBorder="1" applyAlignment="1">
      <alignment horizontal="center" vertical="center" wrapText="1"/>
    </xf>
    <xf numFmtId="0" fontId="33" fillId="0" borderId="22" xfId="1" applyFont="1" applyBorder="1" applyAlignment="1">
      <alignment horizontal="center" vertical="center" wrapText="1"/>
    </xf>
    <xf numFmtId="38" fontId="34" fillId="0" borderId="23" xfId="4" applyFont="1" applyFill="1" applyBorder="1" applyAlignment="1">
      <alignment horizontal="right" vertical="center"/>
    </xf>
    <xf numFmtId="38" fontId="34" fillId="0" borderId="22" xfId="4" applyFont="1" applyFill="1" applyBorder="1" applyAlignment="1">
      <alignment horizontal="right" vertical="center"/>
    </xf>
    <xf numFmtId="38" fontId="34" fillId="0" borderId="21" xfId="4" applyFont="1" applyFill="1" applyBorder="1" applyAlignment="1">
      <alignment horizontal="right" vertical="center"/>
    </xf>
    <xf numFmtId="181" fontId="34" fillId="0" borderId="17" xfId="4" applyNumberFormat="1" applyFont="1" applyFill="1" applyBorder="1" applyAlignment="1">
      <alignment vertical="center"/>
    </xf>
    <xf numFmtId="181" fontId="34" fillId="0" borderId="16" xfId="4" applyNumberFormat="1" applyFont="1" applyFill="1" applyBorder="1" applyAlignment="1">
      <alignment vertical="center"/>
    </xf>
    <xf numFmtId="181" fontId="34" fillId="0" borderId="14" xfId="4" applyNumberFormat="1" applyFont="1" applyFill="1" applyBorder="1" applyAlignment="1">
      <alignment vertical="center"/>
    </xf>
    <xf numFmtId="180" fontId="34" fillId="0" borderId="9" xfId="4" applyNumberFormat="1" applyFont="1" applyFill="1" applyBorder="1" applyAlignment="1">
      <alignment vertical="center"/>
    </xf>
    <xf numFmtId="180" fontId="34" fillId="0" borderId="8" xfId="4" applyNumberFormat="1" applyFont="1" applyFill="1" applyBorder="1" applyAlignment="1">
      <alignment vertical="center"/>
    </xf>
    <xf numFmtId="38" fontId="34" fillId="0" borderId="64" xfId="4" applyFont="1" applyFill="1" applyBorder="1" applyAlignment="1">
      <alignment horizontal="right" vertical="center"/>
    </xf>
    <xf numFmtId="38" fontId="34" fillId="0" borderId="63" xfId="4" applyFont="1" applyFill="1" applyBorder="1" applyAlignment="1">
      <alignment horizontal="right" vertical="center"/>
    </xf>
    <xf numFmtId="38" fontId="34" fillId="0" borderId="60" xfId="4" applyFont="1" applyFill="1" applyBorder="1" applyAlignment="1">
      <alignment horizontal="right" vertical="center"/>
    </xf>
    <xf numFmtId="0" fontId="39" fillId="0" borderId="0" xfId="1" applyFont="1" applyFill="1" applyBorder="1" applyAlignment="1">
      <alignment vertical="center"/>
    </xf>
    <xf numFmtId="38" fontId="31" fillId="0" borderId="0" xfId="4" applyFont="1" applyFill="1" applyBorder="1" applyAlignment="1" applyProtection="1">
      <alignment vertical="center"/>
      <protection locked="0"/>
    </xf>
    <xf numFmtId="179" fontId="40" fillId="0" borderId="0" xfId="1" applyNumberFormat="1" applyFont="1" applyFill="1" applyBorder="1" applyAlignment="1">
      <alignment vertical="center" wrapText="1"/>
    </xf>
    <xf numFmtId="0" fontId="33" fillId="0" borderId="88" xfId="1" applyFont="1" applyBorder="1" applyAlignment="1">
      <alignment horizontal="center" vertical="center"/>
    </xf>
    <xf numFmtId="0" fontId="33" fillId="0" borderId="87" xfId="1" applyFont="1" applyBorder="1" applyAlignment="1">
      <alignment horizontal="center" vertical="center" wrapText="1"/>
    </xf>
    <xf numFmtId="0" fontId="33" fillId="0" borderId="97" xfId="1" applyFont="1" applyFill="1" applyBorder="1" applyAlignment="1">
      <alignment horizontal="center" vertical="center" wrapText="1"/>
    </xf>
    <xf numFmtId="0" fontId="33" fillId="0" borderId="79" xfId="1" applyFont="1" applyFill="1" applyBorder="1" applyAlignment="1">
      <alignment horizontal="center" vertical="center" wrapText="1"/>
    </xf>
    <xf numFmtId="0" fontId="33" fillId="0" borderId="105" xfId="1" applyFont="1" applyFill="1" applyBorder="1" applyAlignment="1">
      <alignment horizontal="center" vertical="center" wrapText="1"/>
    </xf>
    <xf numFmtId="0" fontId="33" fillId="0" borderId="96" xfId="1" applyFont="1" applyFill="1" applyBorder="1" applyAlignment="1">
      <alignment horizontal="center" vertical="center" wrapText="1"/>
    </xf>
    <xf numFmtId="0" fontId="33" fillId="0" borderId="3" xfId="1" applyFont="1" applyFill="1" applyBorder="1" applyAlignment="1">
      <alignment horizontal="center" vertical="center" wrapText="1"/>
    </xf>
    <xf numFmtId="0" fontId="31" fillId="0" borderId="83" xfId="1" applyFont="1" applyFill="1" applyBorder="1" applyAlignment="1">
      <alignment horizontal="center" vertical="center"/>
    </xf>
    <xf numFmtId="0" fontId="40" fillId="0" borderId="84" xfId="1" applyFont="1" applyFill="1" applyBorder="1" applyAlignment="1">
      <alignment vertical="center" wrapText="1"/>
    </xf>
    <xf numFmtId="0" fontId="31" fillId="0" borderId="85" xfId="1" applyFont="1" applyFill="1" applyBorder="1" applyAlignment="1">
      <alignment horizontal="center" vertical="center"/>
    </xf>
    <xf numFmtId="182" fontId="31" fillId="0" borderId="39" xfId="4" applyNumberFormat="1" applyFont="1" applyFill="1" applyBorder="1" applyAlignment="1">
      <alignment vertical="center"/>
    </xf>
    <xf numFmtId="182" fontId="31" fillId="0" borderId="15" xfId="4" applyNumberFormat="1" applyFont="1" applyFill="1" applyBorder="1" applyAlignment="1">
      <alignment vertical="center"/>
    </xf>
    <xf numFmtId="182" fontId="31" fillId="0" borderId="37" xfId="4" applyNumberFormat="1" applyFont="1" applyFill="1" applyBorder="1" applyAlignment="1">
      <alignment vertical="center"/>
    </xf>
    <xf numFmtId="182" fontId="31" fillId="0" borderId="71" xfId="4" applyNumberFormat="1" applyFont="1" applyFill="1" applyBorder="1" applyAlignment="1">
      <alignment vertical="center"/>
    </xf>
    <xf numFmtId="9" fontId="31" fillId="0" borderId="83" xfId="5" applyFont="1" applyFill="1" applyBorder="1" applyAlignment="1">
      <alignment horizontal="right" vertical="center" indent="1"/>
    </xf>
    <xf numFmtId="0" fontId="39" fillId="0" borderId="83" xfId="1" applyFont="1" applyBorder="1" applyAlignment="1">
      <alignment vertical="center" wrapText="1"/>
    </xf>
    <xf numFmtId="0" fontId="31" fillId="0" borderId="14" xfId="1" applyFont="1" applyFill="1" applyBorder="1" applyAlignment="1">
      <alignment horizontal="center" vertical="center"/>
    </xf>
    <xf numFmtId="0" fontId="40" fillId="0" borderId="18" xfId="1" applyFont="1" applyFill="1" applyBorder="1" applyAlignment="1">
      <alignment vertical="center" wrapText="1"/>
    </xf>
    <xf numFmtId="0" fontId="31" fillId="0" borderId="19" xfId="1" applyFont="1" applyFill="1" applyBorder="1" applyAlignment="1">
      <alignment horizontal="center" vertical="center"/>
    </xf>
    <xf numFmtId="182" fontId="31" fillId="0" borderId="18" xfId="4" applyNumberFormat="1" applyFont="1" applyFill="1" applyBorder="1" applyAlignment="1">
      <alignment vertical="center"/>
    </xf>
    <xf numFmtId="182" fontId="31" fillId="0" borderId="16" xfId="4" applyNumberFormat="1" applyFont="1" applyFill="1" applyBorder="1" applyAlignment="1">
      <alignment vertical="center"/>
    </xf>
    <xf numFmtId="182" fontId="31" fillId="0" borderId="19" xfId="4" applyNumberFormat="1" applyFont="1" applyFill="1" applyBorder="1" applyAlignment="1">
      <alignment vertical="center"/>
    </xf>
    <xf numFmtId="182" fontId="31" fillId="0" borderId="14" xfId="4" applyNumberFormat="1" applyFont="1" applyFill="1" applyBorder="1" applyAlignment="1">
      <alignment vertical="center"/>
    </xf>
    <xf numFmtId="9" fontId="31" fillId="0" borderId="14" xfId="5" applyFont="1" applyFill="1" applyBorder="1" applyAlignment="1">
      <alignment horizontal="right" vertical="center" indent="1"/>
    </xf>
    <xf numFmtId="0" fontId="39" fillId="0" borderId="14" xfId="1" applyFont="1" applyBorder="1" applyAlignment="1">
      <alignment vertical="center" wrapText="1"/>
    </xf>
    <xf numFmtId="182" fontId="31" fillId="0" borderId="36" xfId="4" applyNumberFormat="1" applyFont="1" applyFill="1" applyBorder="1" applyAlignment="1">
      <alignment vertical="center"/>
    </xf>
    <xf numFmtId="182" fontId="31" fillId="0" borderId="28" xfId="4" applyNumberFormat="1" applyFont="1" applyFill="1" applyBorder="1" applyAlignment="1">
      <alignment vertical="center"/>
    </xf>
    <xf numFmtId="182" fontId="31" fillId="0" borderId="34" xfId="4" applyNumberFormat="1" applyFont="1" applyFill="1" applyBorder="1" applyAlignment="1">
      <alignment vertical="center"/>
    </xf>
    <xf numFmtId="182" fontId="31" fillId="0" borderId="1" xfId="4" applyNumberFormat="1" applyFont="1" applyFill="1" applyBorder="1" applyAlignment="1">
      <alignment vertical="center"/>
    </xf>
    <xf numFmtId="9" fontId="31" fillId="0" borderId="1" xfId="5" applyFont="1" applyFill="1" applyBorder="1" applyAlignment="1">
      <alignment horizontal="right" vertical="center"/>
    </xf>
    <xf numFmtId="0" fontId="39" fillId="0" borderId="1" xfId="1" applyFont="1" applyBorder="1" applyAlignment="1">
      <alignment vertical="center"/>
    </xf>
    <xf numFmtId="0" fontId="40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33" fillId="0" borderId="7" xfId="1" applyFont="1" applyFill="1" applyBorder="1" applyAlignment="1">
      <alignment horizontal="center" vertical="center" wrapText="1"/>
    </xf>
    <xf numFmtId="0" fontId="33" fillId="0" borderId="35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38" fontId="30" fillId="0" borderId="0" xfId="4" applyFont="1" applyFill="1" applyAlignment="1">
      <alignment vertical="center"/>
    </xf>
    <xf numFmtId="38" fontId="29" fillId="0" borderId="0" xfId="4" applyFont="1" applyFill="1" applyAlignment="1">
      <alignment horizontal="left" vertical="center"/>
    </xf>
    <xf numFmtId="38" fontId="30" fillId="0" borderId="0" xfId="4" applyFont="1" applyFill="1" applyAlignment="1">
      <alignment horizontal="center" vertical="center"/>
    </xf>
    <xf numFmtId="38" fontId="39" fillId="0" borderId="47" xfId="4" applyFont="1" applyBorder="1" applyAlignment="1">
      <alignment vertical="center"/>
    </xf>
    <xf numFmtId="38" fontId="32" fillId="0" borderId="47" xfId="4" applyFont="1" applyBorder="1" applyAlignment="1">
      <alignment horizontal="right"/>
    </xf>
    <xf numFmtId="38" fontId="31" fillId="0" borderId="0" xfId="4" applyFont="1" applyFill="1" applyAlignment="1">
      <alignment vertical="center"/>
    </xf>
    <xf numFmtId="38" fontId="31" fillId="0" borderId="0" xfId="4" applyFont="1" applyFill="1" applyAlignment="1">
      <alignment horizontal="center" vertical="center"/>
    </xf>
    <xf numFmtId="38" fontId="33" fillId="0" borderId="11" xfId="4" applyFont="1" applyFill="1" applyBorder="1" applyAlignment="1">
      <alignment horizontal="center" vertical="center"/>
    </xf>
    <xf numFmtId="0" fontId="33" fillId="0" borderId="10" xfId="1" applyFont="1" applyFill="1" applyBorder="1" applyAlignment="1">
      <alignment horizontal="center" vertical="center" wrapText="1"/>
    </xf>
    <xf numFmtId="38" fontId="35" fillId="0" borderId="24" xfId="4" applyFont="1" applyFill="1" applyBorder="1" applyAlignment="1">
      <alignment horizontal="center" vertical="center"/>
    </xf>
    <xf numFmtId="3" fontId="34" fillId="0" borderId="22" xfId="4" applyNumberFormat="1" applyFont="1" applyFill="1" applyBorder="1" applyAlignment="1" applyProtection="1">
      <alignment vertical="center"/>
      <protection locked="0"/>
    </xf>
    <xf numFmtId="3" fontId="34" fillId="0" borderId="21" xfId="4" applyNumberFormat="1" applyFont="1" applyFill="1" applyBorder="1" applyAlignment="1">
      <alignment vertical="center"/>
    </xf>
    <xf numFmtId="38" fontId="35" fillId="0" borderId="18" xfId="4" applyFont="1" applyFill="1" applyBorder="1" applyAlignment="1">
      <alignment horizontal="center" vertical="center" wrapText="1"/>
    </xf>
    <xf numFmtId="3" fontId="34" fillId="0" borderId="16" xfId="4" applyNumberFormat="1" applyFont="1" applyFill="1" applyBorder="1" applyAlignment="1">
      <alignment vertical="center"/>
    </xf>
    <xf numFmtId="3" fontId="34" fillId="0" borderId="14" xfId="4" applyNumberFormat="1" applyFont="1" applyFill="1" applyBorder="1" applyAlignment="1">
      <alignment vertical="center"/>
    </xf>
    <xf numFmtId="38" fontId="35" fillId="0" borderId="18" xfId="4" applyFont="1" applyFill="1" applyBorder="1" applyAlignment="1">
      <alignment horizontal="center" vertical="center"/>
    </xf>
    <xf numFmtId="38" fontId="35" fillId="0" borderId="11" xfId="4" applyFont="1" applyFill="1" applyBorder="1" applyAlignment="1">
      <alignment horizontal="center" vertical="center" wrapText="1"/>
    </xf>
    <xf numFmtId="3" fontId="34" fillId="0" borderId="9" xfId="4" applyNumberFormat="1" applyFont="1" applyFill="1" applyBorder="1" applyAlignment="1">
      <alignment vertical="center"/>
    </xf>
    <xf numFmtId="3" fontId="34" fillId="0" borderId="8" xfId="4" applyNumberFormat="1" applyFont="1" applyFill="1" applyBorder="1" applyAlignment="1">
      <alignment vertical="center"/>
    </xf>
    <xf numFmtId="3" fontId="34" fillId="0" borderId="22" xfId="4" applyNumberFormat="1" applyFont="1" applyFill="1" applyBorder="1" applyAlignment="1">
      <alignment vertical="center"/>
    </xf>
    <xf numFmtId="3" fontId="34" fillId="0" borderId="16" xfId="4" applyNumberFormat="1" applyFont="1" applyFill="1" applyBorder="1" applyAlignment="1" applyProtection="1">
      <alignment vertical="center"/>
      <protection locked="0"/>
    </xf>
    <xf numFmtId="38" fontId="35" fillId="0" borderId="39" xfId="4" applyFont="1" applyFill="1" applyBorder="1" applyAlignment="1">
      <alignment horizontal="center" vertical="center"/>
    </xf>
    <xf numFmtId="3" fontId="34" fillId="0" borderId="15" xfId="4" applyNumberFormat="1" applyFont="1" applyFill="1" applyBorder="1" applyAlignment="1" applyProtection="1">
      <alignment vertical="center"/>
      <protection locked="0"/>
    </xf>
    <xf numFmtId="3" fontId="34" fillId="0" borderId="71" xfId="4" applyNumberFormat="1" applyFont="1" applyFill="1" applyBorder="1" applyAlignment="1">
      <alignment vertical="center"/>
    </xf>
    <xf numFmtId="3" fontId="34" fillId="0" borderId="16" xfId="4" applyNumberFormat="1" applyFont="1" applyFill="1" applyBorder="1" applyAlignment="1" applyProtection="1">
      <alignment vertical="center"/>
    </xf>
    <xf numFmtId="3" fontId="34" fillId="0" borderId="9" xfId="4" applyNumberFormat="1" applyFont="1" applyFill="1" applyBorder="1" applyAlignment="1" applyProtection="1">
      <alignment vertical="center"/>
    </xf>
    <xf numFmtId="3" fontId="34" fillId="0" borderId="8" xfId="4" applyNumberFormat="1" applyFont="1" applyFill="1" applyBorder="1" applyAlignment="1" applyProtection="1">
      <alignment vertical="center"/>
    </xf>
    <xf numFmtId="38" fontId="35" fillId="0" borderId="67" xfId="4" applyFont="1" applyFill="1" applyBorder="1" applyAlignment="1">
      <alignment horizontal="center" vertical="center" wrapText="1"/>
    </xf>
    <xf numFmtId="3" fontId="34" fillId="0" borderId="22" xfId="4" applyNumberFormat="1" applyFont="1" applyFill="1" applyBorder="1" applyAlignment="1" applyProtection="1">
      <alignment vertical="center"/>
    </xf>
    <xf numFmtId="38" fontId="40" fillId="0" borderId="0" xfId="4" applyFont="1" applyFill="1" applyAlignment="1">
      <alignment horizontal="left" vertical="center"/>
    </xf>
    <xf numFmtId="38" fontId="40" fillId="0" borderId="67" xfId="4" applyFont="1" applyFill="1" applyBorder="1" applyAlignment="1">
      <alignment vertical="center"/>
    </xf>
    <xf numFmtId="38" fontId="40" fillId="0" borderId="68" xfId="4" applyFont="1" applyFill="1" applyBorder="1" applyAlignment="1">
      <alignment horizontal="left" vertical="center"/>
    </xf>
    <xf numFmtId="0" fontId="35" fillId="0" borderId="68" xfId="1" applyFont="1" applyFill="1" applyBorder="1" applyAlignment="1">
      <alignment horizontal="center" vertical="center"/>
    </xf>
    <xf numFmtId="38" fontId="40" fillId="0" borderId="68" xfId="4" applyFont="1" applyFill="1" applyBorder="1" applyAlignment="1">
      <alignment horizontal="center" vertical="center"/>
    </xf>
    <xf numFmtId="38" fontId="34" fillId="0" borderId="24" xfId="4" applyFont="1" applyFill="1" applyBorder="1" applyAlignment="1">
      <alignment vertical="center"/>
    </xf>
    <xf numFmtId="38" fontId="34" fillId="0" borderId="22" xfId="4" applyFont="1" applyFill="1" applyBorder="1" applyAlignment="1">
      <alignment vertical="center"/>
    </xf>
    <xf numFmtId="38" fontId="34" fillId="0" borderId="25" xfId="4" applyFont="1" applyFill="1" applyBorder="1" applyAlignment="1">
      <alignment vertical="center"/>
    </xf>
    <xf numFmtId="38" fontId="34" fillId="0" borderId="21" xfId="4" applyFont="1" applyFill="1" applyBorder="1" applyAlignment="1">
      <alignment vertical="center"/>
    </xf>
    <xf numFmtId="38" fontId="40" fillId="0" borderId="44" xfId="4" applyFont="1" applyFill="1" applyBorder="1" applyAlignment="1">
      <alignment vertical="center"/>
    </xf>
    <xf numFmtId="0" fontId="33" fillId="0" borderId="45" xfId="1" applyFont="1" applyFill="1" applyBorder="1" applyAlignment="1">
      <alignment vertical="center"/>
    </xf>
    <xf numFmtId="0" fontId="35" fillId="0" borderId="45" xfId="1" applyFont="1" applyFill="1" applyBorder="1" applyAlignment="1">
      <alignment horizontal="center" vertical="center"/>
    </xf>
    <xf numFmtId="38" fontId="40" fillId="0" borderId="45" xfId="4" applyFont="1" applyFill="1" applyBorder="1" applyAlignment="1">
      <alignment horizontal="center" vertical="center"/>
    </xf>
    <xf numFmtId="38" fontId="34" fillId="0" borderId="18" xfId="4" applyFont="1" applyFill="1" applyBorder="1" applyAlignment="1">
      <alignment vertical="center"/>
    </xf>
    <xf numFmtId="38" fontId="34" fillId="0" borderId="16" xfId="4" applyFont="1" applyFill="1" applyBorder="1" applyAlignment="1">
      <alignment vertical="center"/>
    </xf>
    <xf numFmtId="38" fontId="34" fillId="0" borderId="19" xfId="4" applyFont="1" applyFill="1" applyBorder="1" applyAlignment="1">
      <alignment vertical="center"/>
    </xf>
    <xf numFmtId="38" fontId="34" fillId="0" borderId="14" xfId="4" applyFont="1" applyFill="1" applyBorder="1" applyAlignment="1">
      <alignment vertical="center"/>
    </xf>
    <xf numFmtId="38" fontId="40" fillId="0" borderId="65" xfId="4" applyFont="1" applyFill="1" applyBorder="1" applyAlignment="1">
      <alignment vertical="center"/>
    </xf>
    <xf numFmtId="0" fontId="33" fillId="0" borderId="66" xfId="1" applyFont="1" applyFill="1" applyBorder="1" applyAlignment="1">
      <alignment vertical="center"/>
    </xf>
    <xf numFmtId="0" fontId="35" fillId="0" borderId="66" xfId="1" applyFont="1" applyFill="1" applyBorder="1" applyAlignment="1">
      <alignment horizontal="center" vertical="center"/>
    </xf>
    <xf numFmtId="38" fontId="40" fillId="0" borderId="66" xfId="4" applyFont="1" applyFill="1" applyBorder="1" applyAlignment="1">
      <alignment horizontal="center" vertical="center"/>
    </xf>
    <xf numFmtId="38" fontId="34" fillId="0" borderId="11" xfId="4" applyFont="1" applyFill="1" applyBorder="1" applyAlignment="1">
      <alignment vertical="center"/>
    </xf>
    <xf numFmtId="38" fontId="34" fillId="0" borderId="9" xfId="4" applyFont="1" applyFill="1" applyBorder="1" applyAlignment="1">
      <alignment vertical="center"/>
    </xf>
    <xf numFmtId="38" fontId="34" fillId="0" borderId="12" xfId="4" applyFont="1" applyFill="1" applyBorder="1" applyAlignment="1">
      <alignment vertical="center"/>
    </xf>
    <xf numFmtId="38" fontId="34" fillId="0" borderId="8" xfId="4" applyFont="1" applyFill="1" applyBorder="1" applyAlignment="1">
      <alignment vertical="center"/>
    </xf>
    <xf numFmtId="38" fontId="40" fillId="0" borderId="0" xfId="4" applyFont="1" applyFill="1" applyAlignment="1">
      <alignment vertical="center"/>
    </xf>
    <xf numFmtId="38" fontId="34" fillId="0" borderId="0" xfId="4" applyFont="1" applyFill="1" applyAlignment="1">
      <alignment vertical="center"/>
    </xf>
    <xf numFmtId="38" fontId="39" fillId="0" borderId="0" xfId="4" applyFont="1" applyFill="1" applyAlignment="1">
      <alignment horizontal="center" vertical="center"/>
    </xf>
    <xf numFmtId="0" fontId="30" fillId="0" borderId="0" xfId="1" applyFont="1" applyFill="1" applyAlignment="1">
      <alignment vertical="center"/>
    </xf>
    <xf numFmtId="0" fontId="29" fillId="0" borderId="0" xfId="1" applyFont="1" applyFill="1" applyAlignment="1">
      <alignment horizontal="left" vertical="center"/>
    </xf>
    <xf numFmtId="0" fontId="30" fillId="0" borderId="0" xfId="1" applyFont="1" applyFill="1" applyAlignment="1">
      <alignment horizontal="center" vertical="center"/>
    </xf>
    <xf numFmtId="183" fontId="30" fillId="0" borderId="0" xfId="1" applyNumberFormat="1" applyFont="1" applyFill="1" applyAlignment="1">
      <alignment vertical="center"/>
    </xf>
    <xf numFmtId="0" fontId="39" fillId="0" borderId="47" xfId="1" applyFont="1" applyBorder="1" applyAlignment="1">
      <alignment vertical="center"/>
    </xf>
    <xf numFmtId="0" fontId="32" fillId="0" borderId="47" xfId="1" applyFont="1" applyBorder="1" applyAlignment="1">
      <alignment horizontal="right"/>
    </xf>
    <xf numFmtId="0" fontId="33" fillId="0" borderId="4" xfId="1" applyFont="1" applyFill="1" applyBorder="1" applyAlignment="1">
      <alignment horizontal="center" vertical="center" wrapText="1"/>
    </xf>
    <xf numFmtId="0" fontId="31" fillId="0" borderId="0" xfId="1" applyFont="1" applyFill="1" applyAlignment="1">
      <alignment vertical="center"/>
    </xf>
    <xf numFmtId="0" fontId="35" fillId="0" borderId="80" xfId="1" applyFont="1" applyFill="1" applyBorder="1" applyAlignment="1">
      <alignment horizontal="center" vertical="center"/>
    </xf>
    <xf numFmtId="176" fontId="34" fillId="0" borderId="22" xfId="1" applyNumberFormat="1" applyFont="1" applyFill="1" applyBorder="1" applyAlignment="1" applyProtection="1">
      <alignment vertical="center" shrinkToFit="1"/>
      <protection locked="0"/>
    </xf>
    <xf numFmtId="176" fontId="34" fillId="0" borderId="25" xfId="1" applyNumberFormat="1" applyFont="1" applyFill="1" applyBorder="1" applyAlignment="1" applyProtection="1">
      <alignment vertical="center" shrinkToFit="1"/>
      <protection locked="0"/>
    </xf>
    <xf numFmtId="176" fontId="34" fillId="0" borderId="21" xfId="1" applyNumberFormat="1" applyFont="1" applyFill="1" applyBorder="1" applyAlignment="1">
      <alignment vertical="center" shrinkToFit="1"/>
    </xf>
    <xf numFmtId="0" fontId="35" fillId="0" borderId="81" xfId="1" applyFont="1" applyFill="1" applyBorder="1" applyAlignment="1">
      <alignment horizontal="center" vertical="center"/>
    </xf>
    <xf numFmtId="176" fontId="34" fillId="0" borderId="9" xfId="1" applyNumberFormat="1" applyFont="1" applyFill="1" applyBorder="1" applyAlignment="1" applyProtection="1">
      <alignment vertical="center" shrinkToFit="1"/>
      <protection locked="0"/>
    </xf>
    <xf numFmtId="176" fontId="34" fillId="0" borderId="12" xfId="1" applyNumberFormat="1" applyFont="1" applyFill="1" applyBorder="1" applyAlignment="1" applyProtection="1">
      <alignment vertical="center" shrinkToFit="1"/>
      <protection locked="0"/>
    </xf>
    <xf numFmtId="176" fontId="34" fillId="0" borderId="8" xfId="1" applyNumberFormat="1" applyFont="1" applyFill="1" applyBorder="1" applyAlignment="1">
      <alignment vertical="center" shrinkToFit="1"/>
    </xf>
    <xf numFmtId="176" fontId="34" fillId="0" borderId="69" xfId="1" applyNumberFormat="1" applyFont="1" applyFill="1" applyBorder="1" applyAlignment="1" applyProtection="1">
      <alignment vertical="center" shrinkToFit="1"/>
      <protection locked="0"/>
    </xf>
    <xf numFmtId="176" fontId="34" fillId="0" borderId="8" xfId="1" applyNumberFormat="1" applyFont="1" applyFill="1" applyBorder="1" applyAlignment="1" applyProtection="1">
      <alignment vertical="center" shrinkToFit="1"/>
      <protection locked="0"/>
    </xf>
    <xf numFmtId="0" fontId="40" fillId="0" borderId="0" xfId="1" applyFont="1" applyFill="1" applyAlignment="1">
      <alignment horizontal="left" vertical="center"/>
    </xf>
    <xf numFmtId="0" fontId="31" fillId="0" borderId="0" xfId="1" applyFont="1" applyFill="1" applyAlignment="1">
      <alignment horizontal="center" vertical="center"/>
    </xf>
    <xf numFmtId="183" fontId="31" fillId="0" borderId="0" xfId="1" applyNumberFormat="1" applyFont="1" applyFill="1" applyAlignment="1">
      <alignment vertical="center"/>
    </xf>
    <xf numFmtId="0" fontId="40" fillId="0" borderId="67" xfId="1" applyFont="1" applyFill="1" applyBorder="1" applyAlignment="1">
      <alignment horizontal="left" vertical="center"/>
    </xf>
    <xf numFmtId="0" fontId="35" fillId="0" borderId="25" xfId="1" applyFont="1" applyFill="1" applyBorder="1" applyAlignment="1">
      <alignment horizontal="center" vertical="center" shrinkToFit="1"/>
    </xf>
    <xf numFmtId="38" fontId="34" fillId="0" borderId="24" xfId="4" applyFont="1" applyFill="1" applyBorder="1" applyAlignment="1">
      <alignment vertical="center" shrinkToFit="1"/>
    </xf>
    <xf numFmtId="38" fontId="34" fillId="0" borderId="22" xfId="4" applyFont="1" applyFill="1" applyBorder="1" applyAlignment="1">
      <alignment vertical="center" shrinkToFit="1"/>
    </xf>
    <xf numFmtId="38" fontId="34" fillId="0" borderId="27" xfId="4" applyFont="1" applyFill="1" applyBorder="1" applyAlignment="1">
      <alignment vertical="center" shrinkToFit="1"/>
    </xf>
    <xf numFmtId="38" fontId="34" fillId="0" borderId="80" xfId="4" applyFont="1" applyFill="1" applyBorder="1" applyAlignment="1">
      <alignment vertical="center" shrinkToFit="1"/>
    </xf>
    <xf numFmtId="38" fontId="34" fillId="0" borderId="21" xfId="4" applyFont="1" applyFill="1" applyBorder="1" applyAlignment="1">
      <alignment vertical="center" shrinkToFit="1"/>
    </xf>
    <xf numFmtId="38" fontId="34" fillId="0" borderId="39" xfId="4" applyFont="1" applyFill="1" applyBorder="1" applyAlignment="1">
      <alignment vertical="center" shrinkToFit="1"/>
    </xf>
    <xf numFmtId="38" fontId="34" fillId="0" borderId="15" xfId="4" applyFont="1" applyFill="1" applyBorder="1" applyAlignment="1">
      <alignment vertical="center" shrinkToFit="1"/>
    </xf>
    <xf numFmtId="38" fontId="34" fillId="0" borderId="38" xfId="4" applyFont="1" applyFill="1" applyBorder="1" applyAlignment="1">
      <alignment vertical="center" shrinkToFit="1"/>
    </xf>
    <xf numFmtId="38" fontId="34" fillId="0" borderId="41" xfId="4" applyFont="1" applyFill="1" applyBorder="1" applyAlignment="1">
      <alignment vertical="center" shrinkToFit="1"/>
    </xf>
    <xf numFmtId="40" fontId="34" fillId="0" borderId="71" xfId="4" applyNumberFormat="1" applyFont="1" applyFill="1" applyBorder="1" applyAlignment="1">
      <alignment vertical="center" shrinkToFit="1"/>
    </xf>
    <xf numFmtId="38" fontId="34" fillId="0" borderId="71" xfId="4" applyFont="1" applyFill="1" applyBorder="1" applyAlignment="1">
      <alignment vertical="center" shrinkToFit="1"/>
    </xf>
    <xf numFmtId="0" fontId="33" fillId="0" borderId="44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horizontal="center" vertical="center" shrinkToFit="1"/>
    </xf>
    <xf numFmtId="3" fontId="34" fillId="0" borderId="39" xfId="4" applyNumberFormat="1" applyFont="1" applyFill="1" applyBorder="1" applyAlignment="1">
      <alignment vertical="center" shrinkToFit="1"/>
    </xf>
    <xf numFmtId="38" fontId="34" fillId="0" borderId="18" xfId="4" applyFont="1" applyFill="1" applyBorder="1" applyAlignment="1">
      <alignment vertical="center" shrinkToFit="1"/>
    </xf>
    <xf numFmtId="38" fontId="34" fillId="0" borderId="16" xfId="4" applyFont="1" applyFill="1" applyBorder="1" applyAlignment="1">
      <alignment vertical="center" shrinkToFit="1"/>
    </xf>
    <xf numFmtId="38" fontId="34" fillId="0" borderId="43" xfId="4" applyFont="1" applyFill="1" applyBorder="1" applyAlignment="1">
      <alignment vertical="center" shrinkToFit="1"/>
    </xf>
    <xf numFmtId="38" fontId="34" fillId="0" borderId="14" xfId="4" applyFont="1" applyFill="1" applyBorder="1" applyAlignment="1">
      <alignment vertical="center" shrinkToFit="1"/>
    </xf>
    <xf numFmtId="0" fontId="33" fillId="0" borderId="65" xfId="1" applyFont="1" applyFill="1" applyBorder="1" applyAlignment="1">
      <alignment horizontal="center" vertical="center"/>
    </xf>
    <xf numFmtId="0" fontId="35" fillId="0" borderId="12" xfId="1" applyFont="1" applyFill="1" applyBorder="1" applyAlignment="1">
      <alignment horizontal="center" vertical="center" shrinkToFit="1"/>
    </xf>
    <xf numFmtId="184" fontId="34" fillId="0" borderId="11" xfId="4" applyNumberFormat="1" applyFont="1" applyFill="1" applyBorder="1" applyAlignment="1">
      <alignment vertical="center" shrinkToFit="1"/>
    </xf>
    <xf numFmtId="38" fontId="34" fillId="0" borderId="9" xfId="4" applyFont="1" applyFill="1" applyBorder="1" applyAlignment="1">
      <alignment vertical="center" shrinkToFit="1"/>
    </xf>
    <xf numFmtId="38" fontId="34" fillId="0" borderId="92" xfId="4" applyFont="1" applyFill="1" applyBorder="1" applyAlignment="1">
      <alignment vertical="center" shrinkToFit="1"/>
    </xf>
    <xf numFmtId="38" fontId="34" fillId="0" borderId="8" xfId="4" applyFont="1" applyFill="1" applyBorder="1" applyAlignment="1">
      <alignment vertical="center" shrinkToFit="1"/>
    </xf>
    <xf numFmtId="0" fontId="28" fillId="0" borderId="0" xfId="0" applyFont="1">
      <alignment vertical="center"/>
    </xf>
    <xf numFmtId="0" fontId="33" fillId="0" borderId="64" xfId="1" applyFont="1" applyFill="1" applyBorder="1" applyAlignment="1">
      <alignment horizontal="center" vertical="center" wrapText="1"/>
    </xf>
    <xf numFmtId="176" fontId="34" fillId="0" borderId="22" xfId="1" applyNumberFormat="1" applyFont="1" applyFill="1" applyBorder="1" applyAlignment="1" applyProtection="1">
      <alignment horizontal="right" vertical="center" shrinkToFit="1"/>
      <protection locked="0"/>
    </xf>
    <xf numFmtId="176" fontId="34" fillId="0" borderId="21" xfId="1" applyNumberFormat="1" applyFont="1" applyFill="1" applyBorder="1" applyAlignment="1">
      <alignment horizontal="right" vertical="center" shrinkToFit="1"/>
    </xf>
    <xf numFmtId="176" fontId="34" fillId="0" borderId="9" xfId="1" applyNumberFormat="1" applyFont="1" applyFill="1" applyBorder="1" applyAlignment="1" applyProtection="1">
      <alignment horizontal="right" vertical="center" shrinkToFit="1"/>
      <protection locked="0"/>
    </xf>
    <xf numFmtId="176" fontId="34" fillId="0" borderId="8" xfId="1" applyNumberFormat="1" applyFont="1" applyFill="1" applyBorder="1" applyAlignment="1">
      <alignment horizontal="right" vertical="center" shrinkToFit="1"/>
    </xf>
    <xf numFmtId="176" fontId="34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34" fillId="0" borderId="6" xfId="1" applyNumberFormat="1" applyFont="1" applyFill="1" applyBorder="1" applyAlignment="1" applyProtection="1">
      <alignment horizontal="right" vertical="center" shrinkToFit="1"/>
      <protection locked="0"/>
    </xf>
    <xf numFmtId="176" fontId="34" fillId="0" borderId="36" xfId="1" applyNumberFormat="1" applyFont="1" applyFill="1" applyBorder="1" applyAlignment="1" applyProtection="1">
      <alignment horizontal="right" vertical="center" shrinkToFit="1"/>
      <protection locked="0"/>
    </xf>
    <xf numFmtId="0" fontId="33" fillId="0" borderId="67" xfId="1" applyFont="1" applyFill="1" applyBorder="1" applyAlignment="1">
      <alignment horizontal="left" vertical="center"/>
    </xf>
    <xf numFmtId="38" fontId="34" fillId="0" borderId="25" xfId="4" applyFont="1" applyFill="1" applyBorder="1" applyAlignment="1">
      <alignment vertical="center" shrinkToFit="1"/>
    </xf>
    <xf numFmtId="38" fontId="34" fillId="0" borderId="19" xfId="4" applyFont="1" applyFill="1" applyBorder="1" applyAlignment="1">
      <alignment vertical="center" shrinkToFit="1"/>
    </xf>
    <xf numFmtId="38" fontId="34" fillId="0" borderId="11" xfId="4" applyFont="1" applyFill="1" applyBorder="1" applyAlignment="1">
      <alignment vertical="center" shrinkToFit="1"/>
    </xf>
    <xf numFmtId="38" fontId="34" fillId="0" borderId="12" xfId="4" applyFont="1" applyFill="1" applyBorder="1" applyAlignment="1">
      <alignment vertical="center" shrinkToFit="1"/>
    </xf>
    <xf numFmtId="0" fontId="35" fillId="0" borderId="0" xfId="1" applyFont="1" applyFill="1" applyBorder="1" applyAlignment="1">
      <alignment horizontal="center" vertical="center" shrinkToFit="1"/>
    </xf>
    <xf numFmtId="38" fontId="34" fillId="0" borderId="0" xfId="4" applyFont="1" applyFill="1" applyBorder="1" applyAlignment="1">
      <alignment vertical="center" shrinkToFit="1"/>
    </xf>
    <xf numFmtId="0" fontId="33" fillId="0" borderId="60" xfId="1" applyFont="1" applyFill="1" applyBorder="1" applyAlignment="1">
      <alignment horizontal="center" vertical="center"/>
    </xf>
    <xf numFmtId="0" fontId="33" fillId="0" borderId="25" xfId="1" applyNumberFormat="1" applyFont="1" applyFill="1" applyBorder="1" applyAlignment="1" applyProtection="1">
      <alignment horizontal="left" vertical="center" wrapText="1" shrinkToFit="1"/>
      <protection locked="0"/>
    </xf>
    <xf numFmtId="0" fontId="33" fillId="0" borderId="80" xfId="1" applyNumberFormat="1" applyFont="1" applyFill="1" applyBorder="1" applyAlignment="1" applyProtection="1">
      <alignment horizontal="center" vertical="center" shrinkToFit="1"/>
      <protection locked="0"/>
    </xf>
    <xf numFmtId="3" fontId="34" fillId="0" borderId="23" xfId="1" applyNumberFormat="1" applyFont="1" applyFill="1" applyBorder="1" applyAlignment="1" applyProtection="1">
      <alignment vertical="center"/>
      <protection locked="0"/>
    </xf>
    <xf numFmtId="3" fontId="34" fillId="0" borderId="22" xfId="1" applyNumberFormat="1" applyFont="1" applyFill="1" applyBorder="1" applyAlignment="1" applyProtection="1">
      <alignment vertical="center"/>
      <protection locked="0"/>
    </xf>
    <xf numFmtId="3" fontId="34" fillId="0" borderId="21" xfId="1" applyNumberFormat="1" applyFont="1" applyFill="1" applyBorder="1" applyAlignment="1">
      <alignment vertical="center"/>
    </xf>
    <xf numFmtId="0" fontId="33" fillId="0" borderId="19" xfId="1" applyNumberFormat="1" applyFont="1" applyFill="1" applyBorder="1" applyAlignment="1" applyProtection="1">
      <alignment horizontal="left" vertical="center" wrapText="1" shrinkToFit="1"/>
      <protection locked="0"/>
    </xf>
    <xf numFmtId="0" fontId="33" fillId="0" borderId="48" xfId="1" applyNumberFormat="1" applyFont="1" applyFill="1" applyBorder="1" applyAlignment="1" applyProtection="1">
      <alignment horizontal="center" vertical="center" shrinkToFit="1"/>
      <protection locked="0"/>
    </xf>
    <xf numFmtId="3" fontId="34" fillId="0" borderId="17" xfId="1" applyNumberFormat="1" applyFont="1" applyFill="1" applyBorder="1" applyAlignment="1" applyProtection="1">
      <alignment vertical="center"/>
      <protection locked="0"/>
    </xf>
    <xf numFmtId="3" fontId="34" fillId="0" borderId="16" xfId="1" applyNumberFormat="1" applyFont="1" applyFill="1" applyBorder="1" applyAlignment="1" applyProtection="1">
      <alignment vertical="center"/>
      <protection locked="0"/>
    </xf>
    <xf numFmtId="3" fontId="34" fillId="0" borderId="14" xfId="1" applyNumberFormat="1" applyFont="1" applyFill="1" applyBorder="1" applyAlignment="1">
      <alignment vertical="center"/>
    </xf>
    <xf numFmtId="0" fontId="33" fillId="0" borderId="48" xfId="1" applyNumberFormat="1" applyFont="1" applyFill="1" applyBorder="1" applyAlignment="1" applyProtection="1">
      <alignment horizontal="left" vertical="center" wrapText="1" shrinkToFit="1"/>
      <protection locked="0"/>
    </xf>
    <xf numFmtId="0" fontId="33" fillId="0" borderId="5" xfId="1" applyFont="1" applyFill="1" applyBorder="1" applyAlignment="1">
      <alignment horizontal="center" vertical="center"/>
    </xf>
    <xf numFmtId="3" fontId="34" fillId="0" borderId="69" xfId="1" applyNumberFormat="1" applyFont="1" applyFill="1" applyBorder="1" applyAlignment="1">
      <alignment vertical="center"/>
    </xf>
    <xf numFmtId="3" fontId="34" fillId="0" borderId="28" xfId="1" applyNumberFormat="1" applyFont="1" applyFill="1" applyBorder="1" applyAlignment="1">
      <alignment vertical="center"/>
    </xf>
    <xf numFmtId="3" fontId="34" fillId="0" borderId="1" xfId="1" applyNumberFormat="1" applyFont="1" applyFill="1" applyBorder="1" applyAlignment="1">
      <alignment vertical="center"/>
    </xf>
    <xf numFmtId="0" fontId="33" fillId="0" borderId="41" xfId="1" applyNumberFormat="1" applyFont="1" applyFill="1" applyBorder="1" applyAlignment="1" applyProtection="1">
      <alignment horizontal="left" vertical="center" wrapText="1"/>
      <protection locked="0"/>
    </xf>
    <xf numFmtId="0" fontId="33" fillId="0" borderId="41" xfId="1" applyFont="1" applyFill="1" applyBorder="1" applyAlignment="1" applyProtection="1">
      <alignment horizontal="center" vertical="center"/>
      <protection locked="0"/>
    </xf>
    <xf numFmtId="3" fontId="34" fillId="0" borderId="70" xfId="1" applyNumberFormat="1" applyFont="1" applyFill="1" applyBorder="1" applyAlignment="1" applyProtection="1">
      <alignment vertical="center"/>
      <protection locked="0"/>
    </xf>
    <xf numFmtId="3" fontId="34" fillId="0" borderId="15" xfId="1" applyNumberFormat="1" applyFont="1" applyFill="1" applyBorder="1" applyAlignment="1" applyProtection="1">
      <alignment vertical="center"/>
      <protection locked="0"/>
    </xf>
    <xf numFmtId="3" fontId="34" fillId="0" borderId="71" xfId="1" applyNumberFormat="1" applyFont="1" applyFill="1" applyBorder="1" applyAlignment="1">
      <alignment vertical="center"/>
    </xf>
    <xf numFmtId="0" fontId="33" fillId="0" borderId="41" xfId="1" applyNumberFormat="1" applyFont="1" applyFill="1" applyBorder="1" applyAlignment="1" applyProtection="1">
      <alignment horizontal="center" vertical="center" shrinkToFit="1"/>
      <protection locked="0"/>
    </xf>
    <xf numFmtId="3" fontId="33" fillId="0" borderId="16" xfId="1" applyNumberFormat="1" applyFont="1" applyFill="1" applyBorder="1" applyAlignment="1" applyProtection="1">
      <alignment vertical="center"/>
      <protection locked="0"/>
    </xf>
    <xf numFmtId="0" fontId="33" fillId="0" borderId="5" xfId="1" applyFont="1" applyFill="1" applyBorder="1" applyAlignment="1">
      <alignment horizontal="center" vertical="center" wrapText="1"/>
    </xf>
    <xf numFmtId="0" fontId="33" fillId="0" borderId="25" xfId="1" applyFont="1" applyFill="1" applyBorder="1" applyAlignment="1">
      <alignment vertical="center"/>
    </xf>
    <xf numFmtId="0" fontId="33" fillId="0" borderId="80" xfId="1" applyFont="1" applyFill="1" applyBorder="1" applyAlignment="1" applyProtection="1">
      <alignment horizontal="center" vertical="center"/>
      <protection locked="0"/>
    </xf>
    <xf numFmtId="3" fontId="34" fillId="0" borderId="23" xfId="1" applyNumberFormat="1" applyFont="1" applyFill="1" applyBorder="1" applyAlignment="1" applyProtection="1">
      <alignment horizontal="right" vertical="center"/>
      <protection locked="0"/>
    </xf>
    <xf numFmtId="3" fontId="34" fillId="0" borderId="22" xfId="1" applyNumberFormat="1" applyFont="1" applyFill="1" applyBorder="1" applyAlignment="1" applyProtection="1">
      <alignment horizontal="right" vertical="center"/>
      <protection locked="0"/>
    </xf>
    <xf numFmtId="3" fontId="34" fillId="0" borderId="21" xfId="1" applyNumberFormat="1" applyFont="1" applyFill="1" applyBorder="1" applyAlignment="1" applyProtection="1">
      <alignment horizontal="right" vertical="center"/>
      <protection locked="0"/>
    </xf>
    <xf numFmtId="0" fontId="31" fillId="0" borderId="0" xfId="1" applyFont="1" applyFill="1" applyAlignment="1">
      <alignment horizontal="right" vertical="center"/>
    </xf>
    <xf numFmtId="0" fontId="33" fillId="0" borderId="12" xfId="1" applyFont="1" applyFill="1" applyBorder="1" applyAlignment="1">
      <alignment vertical="center"/>
    </xf>
    <xf numFmtId="0" fontId="33" fillId="0" borderId="81" xfId="1" applyFont="1" applyFill="1" applyBorder="1" applyAlignment="1" applyProtection="1">
      <alignment horizontal="center" vertical="center"/>
      <protection locked="0"/>
    </xf>
    <xf numFmtId="3" fontId="34" fillId="0" borderId="10" xfId="1" applyNumberFormat="1" applyFont="1" applyFill="1" applyBorder="1" applyAlignment="1" applyProtection="1">
      <alignment horizontal="right" vertical="center"/>
      <protection locked="0"/>
    </xf>
    <xf numFmtId="3" fontId="34" fillId="0" borderId="9" xfId="1" applyNumberFormat="1" applyFont="1" applyFill="1" applyBorder="1" applyAlignment="1" applyProtection="1">
      <alignment horizontal="right" vertical="center"/>
      <protection locked="0"/>
    </xf>
    <xf numFmtId="3" fontId="34" fillId="0" borderId="8" xfId="1" applyNumberFormat="1" applyFont="1" applyFill="1" applyBorder="1" applyAlignment="1" applyProtection="1">
      <alignment horizontal="right" vertical="center"/>
      <protection locked="0"/>
    </xf>
    <xf numFmtId="0" fontId="33" fillId="0" borderId="5" xfId="1" applyFont="1" applyFill="1" applyBorder="1" applyAlignment="1" applyProtection="1">
      <alignment horizontal="center" vertical="center"/>
      <protection locked="0"/>
    </xf>
    <xf numFmtId="3" fontId="34" fillId="0" borderId="69" xfId="1" applyNumberFormat="1" applyFont="1" applyFill="1" applyBorder="1" applyAlignment="1" applyProtection="1">
      <alignment horizontal="right" vertical="center"/>
      <protection locked="0"/>
    </xf>
    <xf numFmtId="3" fontId="34" fillId="0" borderId="28" xfId="1" applyNumberFormat="1" applyFont="1" applyFill="1" applyBorder="1" applyAlignment="1" applyProtection="1">
      <alignment horizontal="right" vertical="center"/>
      <protection locked="0"/>
    </xf>
    <xf numFmtId="0" fontId="39" fillId="0" borderId="0" xfId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/>
    </xf>
    <xf numFmtId="3" fontId="34" fillId="0" borderId="0" xfId="1" applyNumberFormat="1" applyFont="1" applyFill="1" applyBorder="1" applyAlignment="1">
      <alignment vertical="center"/>
    </xf>
    <xf numFmtId="0" fontId="33" fillId="0" borderId="67" xfId="1" applyFont="1" applyFill="1" applyBorder="1" applyAlignment="1">
      <alignment vertical="center"/>
    </xf>
    <xf numFmtId="0" fontId="33" fillId="0" borderId="68" xfId="1" applyFont="1" applyFill="1" applyBorder="1" applyAlignment="1">
      <alignment horizontal="center" vertical="center"/>
    </xf>
    <xf numFmtId="0" fontId="35" fillId="0" borderId="21" xfId="1" applyFont="1" applyFill="1" applyBorder="1" applyAlignment="1">
      <alignment horizontal="center" vertical="center"/>
    </xf>
    <xf numFmtId="3" fontId="34" fillId="0" borderId="24" xfId="1" applyNumberFormat="1" applyFont="1" applyFill="1" applyBorder="1" applyAlignment="1">
      <alignment vertical="center"/>
    </xf>
    <xf numFmtId="3" fontId="34" fillId="0" borderId="22" xfId="1" applyNumberFormat="1" applyFont="1" applyFill="1" applyBorder="1" applyAlignment="1">
      <alignment vertical="center"/>
    </xf>
    <xf numFmtId="3" fontId="34" fillId="0" borderId="25" xfId="1" applyNumberFormat="1" applyFont="1" applyFill="1" applyBorder="1" applyAlignment="1">
      <alignment vertical="center"/>
    </xf>
    <xf numFmtId="0" fontId="33" fillId="0" borderId="44" xfId="1" applyFont="1" applyFill="1" applyBorder="1" applyAlignment="1">
      <alignment vertical="center"/>
    </xf>
    <xf numFmtId="0" fontId="35" fillId="0" borderId="14" xfId="1" applyFont="1" applyFill="1" applyBorder="1" applyAlignment="1">
      <alignment horizontal="center" vertical="center"/>
    </xf>
    <xf numFmtId="3" fontId="34" fillId="0" borderId="18" xfId="1" applyNumberFormat="1" applyFont="1" applyFill="1" applyBorder="1" applyAlignment="1">
      <alignment vertical="center"/>
    </xf>
    <xf numFmtId="3" fontId="34" fillId="0" borderId="16" xfId="1" applyNumberFormat="1" applyFont="1" applyFill="1" applyBorder="1" applyAlignment="1">
      <alignment vertical="center"/>
    </xf>
    <xf numFmtId="3" fontId="34" fillId="0" borderId="19" xfId="1" applyNumberFormat="1" applyFont="1" applyFill="1" applyBorder="1" applyAlignment="1">
      <alignment vertical="center"/>
    </xf>
    <xf numFmtId="0" fontId="33" fillId="0" borderId="65" xfId="1" applyFont="1" applyFill="1" applyBorder="1" applyAlignment="1">
      <alignment vertical="center"/>
    </xf>
    <xf numFmtId="0" fontId="35" fillId="0" borderId="8" xfId="1" applyFont="1" applyFill="1" applyBorder="1" applyAlignment="1">
      <alignment horizontal="center" vertical="center"/>
    </xf>
    <xf numFmtId="3" fontId="34" fillId="0" borderId="11" xfId="1" applyNumberFormat="1" applyFont="1" applyFill="1" applyBorder="1" applyAlignment="1">
      <alignment vertical="center"/>
    </xf>
    <xf numFmtId="3" fontId="34" fillId="0" borderId="9" xfId="1" applyNumberFormat="1" applyFont="1" applyFill="1" applyBorder="1" applyAlignment="1">
      <alignment vertical="center"/>
    </xf>
    <xf numFmtId="3" fontId="34" fillId="0" borderId="12" xfId="1" applyNumberFormat="1" applyFont="1" applyFill="1" applyBorder="1" applyAlignment="1">
      <alignment vertical="center"/>
    </xf>
    <xf numFmtId="3" fontId="34" fillId="0" borderId="8" xfId="1" applyNumberFormat="1" applyFont="1" applyFill="1" applyBorder="1" applyAlignment="1">
      <alignment vertical="center"/>
    </xf>
    <xf numFmtId="38" fontId="32" fillId="0" borderId="0" xfId="4" applyFont="1" applyFill="1" applyBorder="1" applyAlignment="1">
      <alignment horizontal="right" vertical="center"/>
    </xf>
    <xf numFmtId="0" fontId="33" fillId="0" borderId="36" xfId="1" applyFont="1" applyFill="1" applyBorder="1" applyAlignment="1">
      <alignment horizontal="center" vertical="center" wrapText="1"/>
    </xf>
    <xf numFmtId="0" fontId="35" fillId="0" borderId="6" xfId="1" applyFont="1" applyFill="1" applyBorder="1" applyAlignment="1">
      <alignment horizontal="center" vertical="center" wrapText="1"/>
    </xf>
    <xf numFmtId="182" fontId="34" fillId="2" borderId="36" xfId="1" applyNumberFormat="1" applyFont="1" applyFill="1" applyBorder="1" applyAlignment="1">
      <alignment vertical="center" wrapText="1"/>
    </xf>
    <xf numFmtId="182" fontId="34" fillId="2" borderId="69" xfId="1" applyNumberFormat="1" applyFont="1" applyFill="1" applyBorder="1" applyAlignment="1">
      <alignment vertical="center" wrapText="1"/>
    </xf>
    <xf numFmtId="182" fontId="34" fillId="2" borderId="1" xfId="1" applyNumberFormat="1" applyFont="1" applyFill="1" applyBorder="1" applyAlignment="1">
      <alignment horizontal="right" vertical="center" wrapText="1"/>
    </xf>
    <xf numFmtId="0" fontId="35" fillId="0" borderId="41" xfId="1" applyFont="1" applyFill="1" applyBorder="1" applyAlignment="1">
      <alignment horizontal="center" vertical="center"/>
    </xf>
    <xf numFmtId="176" fontId="34" fillId="0" borderId="15" xfId="1" applyNumberFormat="1" applyFont="1" applyFill="1" applyBorder="1" applyAlignment="1" applyProtection="1">
      <alignment vertical="center" shrinkToFit="1"/>
      <protection locked="0"/>
    </xf>
    <xf numFmtId="176" fontId="34" fillId="0" borderId="71" xfId="1" applyNumberFormat="1" applyFont="1" applyFill="1" applyBorder="1" applyAlignment="1">
      <alignment vertical="center" shrinkToFit="1"/>
    </xf>
    <xf numFmtId="0" fontId="35" fillId="0" borderId="93" xfId="1" applyFont="1" applyFill="1" applyBorder="1" applyAlignment="1">
      <alignment horizontal="center" vertical="center"/>
    </xf>
    <xf numFmtId="177" fontId="34" fillId="0" borderId="55" xfId="1" applyNumberFormat="1" applyFont="1" applyFill="1" applyBorder="1" applyAlignment="1" applyProtection="1">
      <alignment vertical="center" shrinkToFit="1"/>
      <protection locked="0"/>
    </xf>
    <xf numFmtId="176" fontId="34" fillId="0" borderId="62" xfId="1" applyNumberFormat="1" applyFont="1" applyFill="1" applyBorder="1" applyAlignment="1">
      <alignment horizontal="center" vertical="center" shrinkToFit="1"/>
    </xf>
    <xf numFmtId="176" fontId="34" fillId="0" borderId="55" xfId="1" applyNumberFormat="1" applyFont="1" applyFill="1" applyBorder="1" applyAlignment="1" applyProtection="1">
      <alignment vertical="center" shrinkToFit="1"/>
      <protection locked="0"/>
    </xf>
    <xf numFmtId="176" fontId="34" fillId="0" borderId="6" xfId="1" applyNumberFormat="1" applyFont="1" applyFill="1" applyBorder="1" applyAlignment="1" applyProtection="1">
      <alignment vertical="center" shrinkToFit="1"/>
      <protection locked="0"/>
    </xf>
    <xf numFmtId="176" fontId="34" fillId="0" borderId="1" xfId="1" applyNumberFormat="1" applyFont="1" applyFill="1" applyBorder="1" applyAlignment="1" applyProtection="1">
      <alignment vertical="center" shrinkToFit="1"/>
      <protection locked="0"/>
    </xf>
    <xf numFmtId="0" fontId="33" fillId="0" borderId="0" xfId="1" applyFont="1" applyFill="1" applyAlignment="1">
      <alignment horizontal="left" vertical="center"/>
    </xf>
    <xf numFmtId="0" fontId="33" fillId="0" borderId="0" xfId="1" applyFont="1" applyFill="1" applyAlignment="1">
      <alignment horizontal="center" vertical="center"/>
    </xf>
    <xf numFmtId="183" fontId="34" fillId="0" borderId="0" xfId="1" applyNumberFormat="1" applyFont="1" applyFill="1" applyAlignment="1">
      <alignment vertical="center"/>
    </xf>
    <xf numFmtId="0" fontId="34" fillId="0" borderId="0" xfId="1" applyFont="1" applyFill="1" applyAlignment="1">
      <alignment vertical="center"/>
    </xf>
    <xf numFmtId="185" fontId="34" fillId="0" borderId="24" xfId="1" applyNumberFormat="1" applyFont="1" applyFill="1" applyBorder="1" applyAlignment="1">
      <alignment vertical="center"/>
    </xf>
    <xf numFmtId="185" fontId="34" fillId="0" borderId="22" xfId="1" applyNumberFormat="1" applyFont="1" applyFill="1" applyBorder="1" applyAlignment="1">
      <alignment vertical="center"/>
    </xf>
    <xf numFmtId="185" fontId="34" fillId="0" borderId="25" xfId="1" applyNumberFormat="1" applyFont="1" applyFill="1" applyBorder="1" applyAlignment="1">
      <alignment vertical="center"/>
    </xf>
    <xf numFmtId="185" fontId="34" fillId="0" borderId="21" xfId="1" applyNumberFormat="1" applyFont="1" applyFill="1" applyBorder="1" applyAlignment="1">
      <alignment vertical="center"/>
    </xf>
    <xf numFmtId="0" fontId="33" fillId="0" borderId="0" xfId="1" applyFont="1" applyFill="1" applyAlignment="1">
      <alignment vertical="center"/>
    </xf>
    <xf numFmtId="3" fontId="34" fillId="0" borderId="52" xfId="1" applyNumberFormat="1" applyFont="1" applyFill="1" applyBorder="1" applyAlignment="1">
      <alignment vertical="center"/>
    </xf>
    <xf numFmtId="3" fontId="34" fillId="0" borderId="56" xfId="1" applyNumberFormat="1" applyFont="1" applyFill="1" applyBorder="1" applyAlignment="1">
      <alignment vertical="center"/>
    </xf>
    <xf numFmtId="3" fontId="34" fillId="0" borderId="50" xfId="1" applyNumberFormat="1" applyFont="1" applyFill="1" applyBorder="1" applyAlignment="1">
      <alignment vertical="center"/>
    </xf>
    <xf numFmtId="3" fontId="34" fillId="0" borderId="90" xfId="1" applyNumberFormat="1" applyFont="1" applyFill="1" applyBorder="1" applyAlignment="1">
      <alignment vertical="center"/>
    </xf>
    <xf numFmtId="3" fontId="34" fillId="0" borderId="36" xfId="1" applyNumberFormat="1" applyFont="1" applyFill="1" applyBorder="1" applyAlignment="1">
      <alignment vertical="center" shrinkToFit="1"/>
    </xf>
    <xf numFmtId="3" fontId="34" fillId="0" borderId="28" xfId="1" applyNumberFormat="1" applyFont="1" applyFill="1" applyBorder="1" applyAlignment="1">
      <alignment vertical="center" shrinkToFit="1"/>
    </xf>
    <xf numFmtId="3" fontId="34" fillId="0" borderId="34" xfId="1" applyNumberFormat="1" applyFont="1" applyFill="1" applyBorder="1" applyAlignment="1">
      <alignment vertical="center" shrinkToFit="1"/>
    </xf>
    <xf numFmtId="3" fontId="34" fillId="0" borderId="1" xfId="1" applyNumberFormat="1" applyFont="1" applyFill="1" applyBorder="1" applyAlignment="1">
      <alignment vertical="center" shrinkToFit="1"/>
    </xf>
    <xf numFmtId="0" fontId="34" fillId="0" borderId="0" xfId="1" applyFont="1" applyFill="1" applyAlignment="1">
      <alignment horizontal="center" vertical="center"/>
    </xf>
    <xf numFmtId="3" fontId="34" fillId="0" borderId="0" xfId="1" applyNumberFormat="1" applyFont="1" applyFill="1" applyAlignment="1">
      <alignment vertical="center"/>
    </xf>
    <xf numFmtId="3" fontId="34" fillId="0" borderId="0" xfId="1" applyNumberFormat="1" applyFont="1" applyFill="1" applyAlignment="1">
      <alignment vertical="center" shrinkToFit="1"/>
    </xf>
    <xf numFmtId="186" fontId="31" fillId="0" borderId="0" xfId="1" applyNumberFormat="1" applyFont="1" applyFill="1" applyAlignment="1">
      <alignment vertical="center"/>
    </xf>
    <xf numFmtId="1" fontId="31" fillId="0" borderId="0" xfId="1" applyNumberFormat="1" applyFont="1" applyFill="1" applyAlignment="1">
      <alignment vertical="center"/>
    </xf>
    <xf numFmtId="176" fontId="28" fillId="0" borderId="0" xfId="1" applyNumberFormat="1" applyFont="1" applyFill="1" applyBorder="1" applyAlignment="1" applyProtection="1">
      <alignment vertical="center"/>
    </xf>
    <xf numFmtId="0" fontId="28" fillId="0" borderId="47" xfId="1" applyFont="1" applyBorder="1" applyAlignment="1">
      <alignment vertical="center"/>
    </xf>
    <xf numFmtId="176" fontId="33" fillId="0" borderId="60" xfId="1" applyNumberFormat="1" applyFont="1" applyFill="1" applyBorder="1" applyAlignment="1" applyProtection="1">
      <alignment vertical="center"/>
    </xf>
    <xf numFmtId="176" fontId="33" fillId="0" borderId="33" xfId="1" applyNumberFormat="1" applyFont="1" applyFill="1" applyBorder="1" applyAlignment="1" applyProtection="1">
      <alignment vertical="center"/>
    </xf>
    <xf numFmtId="176" fontId="33" fillId="0" borderId="46" xfId="1" applyNumberFormat="1" applyFont="1" applyFill="1" applyBorder="1" applyAlignment="1" applyProtection="1">
      <alignment vertical="center"/>
    </xf>
    <xf numFmtId="3" fontId="34" fillId="0" borderId="36" xfId="4" applyNumberFormat="1" applyFont="1" applyFill="1" applyBorder="1" applyAlignment="1" applyProtection="1">
      <alignment horizontal="right" vertical="center"/>
    </xf>
    <xf numFmtId="38" fontId="34" fillId="0" borderId="63" xfId="4" applyFont="1" applyFill="1" applyBorder="1" applyAlignment="1" applyProtection="1">
      <alignment horizontal="right" vertical="center"/>
    </xf>
    <xf numFmtId="38" fontId="34" fillId="0" borderId="64" xfId="4" applyFont="1" applyFill="1" applyBorder="1" applyAlignment="1" applyProtection="1">
      <alignment horizontal="right" vertical="center"/>
    </xf>
    <xf numFmtId="38" fontId="34" fillId="0" borderId="31" xfId="4" applyFont="1" applyFill="1" applyBorder="1" applyAlignment="1" applyProtection="1">
      <alignment horizontal="right" vertical="center"/>
    </xf>
    <xf numFmtId="176" fontId="33" fillId="0" borderId="7" xfId="1" applyNumberFormat="1" applyFont="1" applyFill="1" applyBorder="1" applyAlignment="1" applyProtection="1">
      <alignment vertical="center"/>
    </xf>
    <xf numFmtId="176" fontId="33" fillId="0" borderId="6" xfId="4" applyNumberFormat="1" applyFont="1" applyFill="1" applyBorder="1" applyAlignment="1" applyProtection="1">
      <alignment horizontal="left" vertical="center"/>
    </xf>
    <xf numFmtId="176" fontId="33" fillId="0" borderId="5" xfId="4" applyNumberFormat="1" applyFont="1" applyFill="1" applyBorder="1" applyAlignment="1" applyProtection="1">
      <alignment horizontal="left" vertical="center"/>
    </xf>
    <xf numFmtId="38" fontId="34" fillId="0" borderId="36" xfId="4" applyFont="1" applyFill="1" applyBorder="1" applyAlignment="1" applyProtection="1">
      <alignment horizontal="right" vertical="center"/>
      <protection locked="0"/>
    </xf>
    <xf numFmtId="38" fontId="34" fillId="0" borderId="28" xfId="4" applyFont="1" applyFill="1" applyBorder="1" applyAlignment="1" applyProtection="1">
      <alignment horizontal="right" vertical="center"/>
      <protection locked="0"/>
    </xf>
    <xf numFmtId="38" fontId="34" fillId="0" borderId="69" xfId="4" applyFont="1" applyFill="1" applyBorder="1" applyAlignment="1" applyProtection="1">
      <alignment horizontal="right" vertical="center"/>
      <protection locked="0"/>
    </xf>
    <xf numFmtId="38" fontId="34" fillId="0" borderId="34" xfId="4" applyFont="1" applyFill="1" applyBorder="1" applyAlignment="1" applyProtection="1">
      <alignment horizontal="right" vertical="center"/>
      <protection locked="0"/>
    </xf>
    <xf numFmtId="176" fontId="33" fillId="0" borderId="100" xfId="1" applyNumberFormat="1" applyFont="1" applyFill="1" applyBorder="1" applyAlignment="1" applyProtection="1">
      <alignment vertical="center"/>
    </xf>
    <xf numFmtId="176" fontId="33" fillId="0" borderId="99" xfId="4" applyNumberFormat="1" applyFont="1" applyFill="1" applyBorder="1" applyAlignment="1" applyProtection="1">
      <alignment horizontal="left" vertical="center"/>
    </xf>
    <xf numFmtId="176" fontId="33" fillId="0" borderId="98" xfId="4" applyNumberFormat="1" applyFont="1" applyFill="1" applyBorder="1" applyAlignment="1" applyProtection="1">
      <alignment horizontal="left" vertical="center"/>
    </xf>
    <xf numFmtId="3" fontId="34" fillId="0" borderId="97" xfId="4" applyNumberFormat="1" applyFont="1" applyFill="1" applyBorder="1" applyAlignment="1" applyProtection="1">
      <alignment horizontal="right" vertical="center"/>
    </xf>
    <xf numFmtId="38" fontId="34" fillId="0" borderId="77" xfId="4" applyFont="1" applyFill="1" applyBorder="1" applyAlignment="1" applyProtection="1">
      <alignment horizontal="right" vertical="center"/>
    </xf>
    <xf numFmtId="38" fontId="34" fillId="0" borderId="76" xfId="4" applyFont="1" applyFill="1" applyBorder="1" applyAlignment="1" applyProtection="1">
      <alignment horizontal="right" vertical="center"/>
    </xf>
    <xf numFmtId="38" fontId="34" fillId="0" borderId="96" xfId="4" applyFont="1" applyFill="1" applyBorder="1" applyAlignment="1" applyProtection="1">
      <alignment horizontal="right" vertical="center"/>
    </xf>
    <xf numFmtId="176" fontId="33" fillId="0" borderId="74" xfId="1" applyNumberFormat="1" applyFont="1" applyBorder="1" applyAlignment="1" applyProtection="1">
      <alignment vertical="center"/>
    </xf>
    <xf numFmtId="176" fontId="33" fillId="0" borderId="73" xfId="1" applyNumberFormat="1" applyFont="1" applyFill="1" applyBorder="1" applyAlignment="1" applyProtection="1">
      <alignment vertical="center"/>
    </xf>
    <xf numFmtId="176" fontId="33" fillId="0" borderId="95" xfId="1" applyNumberFormat="1" applyFont="1" applyFill="1" applyBorder="1" applyAlignment="1" applyProtection="1">
      <alignment vertical="center"/>
    </xf>
    <xf numFmtId="38" fontId="34" fillId="0" borderId="84" xfId="4" applyFont="1" applyFill="1" applyBorder="1" applyAlignment="1" applyProtection="1">
      <alignment vertical="center"/>
    </xf>
    <xf numFmtId="38" fontId="34" fillId="0" borderId="72" xfId="4" applyFont="1" applyFill="1" applyBorder="1" applyAlignment="1" applyProtection="1">
      <alignment vertical="center"/>
    </xf>
    <xf numFmtId="38" fontId="34" fillId="0" borderId="94" xfId="4" applyFont="1" applyFill="1" applyBorder="1" applyAlignment="1" applyProtection="1">
      <alignment vertical="center"/>
    </xf>
    <xf numFmtId="38" fontId="34" fillId="0" borderId="85" xfId="4" applyFont="1" applyFill="1" applyBorder="1" applyAlignment="1" applyProtection="1">
      <alignment vertical="center"/>
    </xf>
    <xf numFmtId="176" fontId="33" fillId="0" borderId="44" xfId="1" applyNumberFormat="1" applyFont="1" applyBorder="1" applyAlignment="1" applyProtection="1">
      <alignment vertical="center"/>
    </xf>
    <xf numFmtId="176" fontId="33" fillId="0" borderId="45" xfId="1" applyNumberFormat="1" applyFont="1" applyFill="1" applyBorder="1" applyAlignment="1" applyProtection="1">
      <alignment vertical="center"/>
    </xf>
    <xf numFmtId="176" fontId="33" fillId="0" borderId="48" xfId="1" applyNumberFormat="1" applyFont="1" applyFill="1" applyBorder="1" applyAlignment="1" applyProtection="1">
      <alignment vertical="center"/>
    </xf>
    <xf numFmtId="38" fontId="34" fillId="0" borderId="18" xfId="4" applyFont="1" applyFill="1" applyBorder="1" applyAlignment="1" applyProtection="1">
      <alignment vertical="center"/>
    </xf>
    <xf numFmtId="38" fontId="34" fillId="0" borderId="16" xfId="4" applyFont="1" applyFill="1" applyBorder="1" applyAlignment="1" applyProtection="1">
      <alignment vertical="center"/>
    </xf>
    <xf numFmtId="38" fontId="34" fillId="0" borderId="17" xfId="4" applyFont="1" applyFill="1" applyBorder="1" applyAlignment="1" applyProtection="1">
      <alignment vertical="center"/>
    </xf>
    <xf numFmtId="38" fontId="34" fillId="0" borderId="19" xfId="4" applyFont="1" applyFill="1" applyBorder="1" applyAlignment="1" applyProtection="1">
      <alignment vertical="center"/>
    </xf>
    <xf numFmtId="176" fontId="33" fillId="0" borderId="65" xfId="1" applyNumberFormat="1" applyFont="1" applyBorder="1" applyAlignment="1" applyProtection="1">
      <alignment vertical="center"/>
    </xf>
    <xf numFmtId="176" fontId="33" fillId="0" borderId="66" xfId="1" applyNumberFormat="1" applyFont="1" applyFill="1" applyBorder="1" applyAlignment="1" applyProtection="1">
      <alignment vertical="center"/>
    </xf>
    <xf numFmtId="176" fontId="33" fillId="0" borderId="81" xfId="1" applyNumberFormat="1" applyFont="1" applyFill="1" applyBorder="1" applyAlignment="1" applyProtection="1">
      <alignment vertical="center"/>
    </xf>
    <xf numFmtId="38" fontId="34" fillId="0" borderId="11" xfId="4" applyFont="1" applyFill="1" applyBorder="1" applyAlignment="1" applyProtection="1">
      <alignment vertical="center"/>
    </xf>
    <xf numFmtId="38" fontId="34" fillId="0" borderId="9" xfId="4" applyFont="1" applyFill="1" applyBorder="1" applyAlignment="1" applyProtection="1">
      <alignment vertical="center"/>
    </xf>
    <xf numFmtId="38" fontId="34" fillId="0" borderId="10" xfId="4" applyFont="1" applyFill="1" applyBorder="1" applyAlignment="1" applyProtection="1">
      <alignment vertical="center"/>
    </xf>
    <xf numFmtId="38" fontId="34" fillId="0" borderId="12" xfId="4" applyFont="1" applyFill="1" applyBorder="1" applyAlignment="1" applyProtection="1">
      <alignment vertical="center"/>
    </xf>
    <xf numFmtId="176" fontId="33" fillId="0" borderId="47" xfId="4" applyNumberFormat="1" applyFont="1" applyFill="1" applyBorder="1" applyAlignment="1" applyProtection="1">
      <alignment horizontal="left" vertical="center"/>
    </xf>
    <xf numFmtId="176" fontId="33" fillId="0" borderId="46" xfId="4" applyNumberFormat="1" applyFont="1" applyFill="1" applyBorder="1" applyAlignment="1" applyProtection="1">
      <alignment horizontal="left" vertical="center"/>
    </xf>
    <xf numFmtId="38" fontId="34" fillId="0" borderId="36" xfId="4" applyFont="1" applyFill="1" applyBorder="1" applyAlignment="1" applyProtection="1">
      <alignment horizontal="right" vertical="center"/>
    </xf>
    <xf numFmtId="38" fontId="34" fillId="0" borderId="28" xfId="4" applyFont="1" applyFill="1" applyBorder="1" applyAlignment="1" applyProtection="1">
      <alignment horizontal="right" vertical="center"/>
    </xf>
    <xf numFmtId="38" fontId="34" fillId="0" borderId="69" xfId="4" applyFont="1" applyFill="1" applyBorder="1" applyAlignment="1" applyProtection="1">
      <alignment horizontal="right" vertical="center"/>
    </xf>
    <xf numFmtId="38" fontId="34" fillId="0" borderId="34" xfId="4" applyFont="1" applyFill="1" applyBorder="1" applyAlignment="1" applyProtection="1">
      <alignment horizontal="right" vertical="center"/>
    </xf>
    <xf numFmtId="176" fontId="28" fillId="0" borderId="0" xfId="1" applyNumberFormat="1" applyFont="1" applyFill="1" applyAlignment="1" applyProtection="1">
      <alignment vertical="center"/>
    </xf>
    <xf numFmtId="176" fontId="28" fillId="0" borderId="47" xfId="1" applyNumberFormat="1" applyFont="1" applyFill="1" applyBorder="1" applyAlignment="1" applyProtection="1">
      <alignment vertical="center"/>
    </xf>
    <xf numFmtId="176" fontId="33" fillId="0" borderId="59" xfId="1" applyNumberFormat="1" applyFont="1" applyBorder="1" applyAlignment="1" applyProtection="1">
      <alignment vertical="center"/>
    </xf>
    <xf numFmtId="176" fontId="33" fillId="0" borderId="6" xfId="1" applyNumberFormat="1" applyFont="1" applyFill="1" applyBorder="1" applyAlignment="1" applyProtection="1">
      <alignment horizontal="left" vertical="center"/>
    </xf>
    <xf numFmtId="176" fontId="34" fillId="0" borderId="36" xfId="1" applyNumberFormat="1" applyFont="1" applyFill="1" applyBorder="1" applyAlignment="1" applyProtection="1">
      <alignment horizontal="right" vertical="center"/>
    </xf>
    <xf numFmtId="176" fontId="34" fillId="0" borderId="28" xfId="1" applyNumberFormat="1" applyFont="1" applyFill="1" applyBorder="1" applyAlignment="1" applyProtection="1">
      <alignment horizontal="right" vertical="center"/>
    </xf>
    <xf numFmtId="176" fontId="34" fillId="0" borderId="69" xfId="1" applyNumberFormat="1" applyFont="1" applyFill="1" applyBorder="1" applyAlignment="1" applyProtection="1">
      <alignment horizontal="right" vertical="center"/>
    </xf>
    <xf numFmtId="176" fontId="34" fillId="0" borderId="34" xfId="1" applyNumberFormat="1" applyFont="1" applyFill="1" applyBorder="1" applyAlignment="1" applyProtection="1">
      <alignment horizontal="right" vertical="center"/>
    </xf>
    <xf numFmtId="176" fontId="33" fillId="0" borderId="62" xfId="1" applyNumberFormat="1" applyFont="1" applyBorder="1" applyAlignment="1" applyProtection="1">
      <alignment vertical="center"/>
    </xf>
    <xf numFmtId="176" fontId="33" fillId="0" borderId="38" xfId="1" applyNumberFormat="1" applyFont="1" applyBorder="1" applyAlignment="1" applyProtection="1">
      <alignment horizontal="center" vertical="center"/>
    </xf>
    <xf numFmtId="176" fontId="34" fillId="0" borderId="24" xfId="1" applyNumberFormat="1" applyFont="1" applyFill="1" applyBorder="1" applyAlignment="1" applyProtection="1">
      <alignment horizontal="right" vertical="center"/>
    </xf>
    <xf numFmtId="176" fontId="34" fillId="0" borderId="15" xfId="1" applyNumberFormat="1" applyFont="1" applyFill="1" applyBorder="1" applyAlignment="1" applyProtection="1">
      <alignment horizontal="right" vertical="center"/>
    </xf>
    <xf numFmtId="176" fontId="34" fillId="0" borderId="70" xfId="1" applyNumberFormat="1" applyFont="1" applyFill="1" applyBorder="1" applyAlignment="1" applyProtection="1">
      <alignment horizontal="right" vertical="center"/>
    </xf>
    <xf numFmtId="176" fontId="34" fillId="0" borderId="37" xfId="1" applyNumberFormat="1" applyFont="1" applyFill="1" applyBorder="1" applyAlignment="1" applyProtection="1">
      <alignment horizontal="right" vertical="center"/>
    </xf>
    <xf numFmtId="176" fontId="33" fillId="0" borderId="43" xfId="1" applyNumberFormat="1" applyFont="1" applyBorder="1" applyAlignment="1" applyProtection="1">
      <alignment horizontal="center" vertical="center"/>
    </xf>
    <xf numFmtId="176" fontId="34" fillId="0" borderId="18" xfId="1" applyNumberFormat="1" applyFont="1" applyFill="1" applyBorder="1" applyAlignment="1" applyProtection="1">
      <alignment horizontal="right" vertical="center"/>
    </xf>
    <xf numFmtId="176" fontId="34" fillId="0" borderId="16" xfId="1" applyNumberFormat="1" applyFont="1" applyFill="1" applyBorder="1" applyAlignment="1" applyProtection="1">
      <alignment horizontal="right" vertical="center"/>
    </xf>
    <xf numFmtId="176" fontId="34" fillId="0" borderId="17" xfId="1" applyNumberFormat="1" applyFont="1" applyFill="1" applyBorder="1" applyAlignment="1" applyProtection="1">
      <alignment horizontal="right" vertical="center"/>
    </xf>
    <xf numFmtId="176" fontId="34" fillId="0" borderId="19" xfId="1" applyNumberFormat="1" applyFont="1" applyFill="1" applyBorder="1" applyAlignment="1" applyProtection="1">
      <alignment horizontal="right" vertical="center"/>
    </xf>
    <xf numFmtId="176" fontId="33" fillId="0" borderId="62" xfId="1" applyNumberFormat="1" applyFont="1" applyBorder="1" applyAlignment="1" applyProtection="1">
      <alignment horizontal="center" vertical="center" textRotation="255"/>
    </xf>
    <xf numFmtId="176" fontId="33" fillId="0" borderId="38" xfId="1" applyNumberFormat="1" applyFont="1" applyFill="1" applyBorder="1" applyAlignment="1" applyProtection="1">
      <alignment horizontal="center" vertical="center"/>
    </xf>
    <xf numFmtId="176" fontId="34" fillId="0" borderId="39" xfId="1" applyNumberFormat="1" applyFont="1" applyFill="1" applyBorder="1" applyAlignment="1" applyProtection="1">
      <alignment horizontal="right" vertical="center"/>
    </xf>
    <xf numFmtId="176" fontId="33" fillId="0" borderId="43" xfId="1" applyNumberFormat="1" applyFont="1" applyFill="1" applyBorder="1" applyAlignment="1" applyProtection="1">
      <alignment horizontal="center" vertical="center"/>
    </xf>
    <xf numFmtId="176" fontId="33" fillId="0" borderId="53" xfId="1" applyNumberFormat="1" applyFont="1" applyFill="1" applyBorder="1" applyAlignment="1" applyProtection="1">
      <alignment vertical="center"/>
    </xf>
    <xf numFmtId="176" fontId="33" fillId="0" borderId="45" xfId="1" applyNumberFormat="1" applyFont="1" applyFill="1" applyBorder="1" applyAlignment="1" applyProtection="1">
      <alignment horizontal="center" vertical="center"/>
    </xf>
    <xf numFmtId="176" fontId="34" fillId="0" borderId="52" xfId="1" applyNumberFormat="1" applyFont="1" applyFill="1" applyBorder="1" applyAlignment="1" applyProtection="1">
      <alignment horizontal="right" vertical="center"/>
    </xf>
    <xf numFmtId="176" fontId="34" fillId="0" borderId="56" xfId="1" applyNumberFormat="1" applyFont="1" applyFill="1" applyBorder="1" applyAlignment="1" applyProtection="1">
      <alignment horizontal="right" vertical="center"/>
    </xf>
    <xf numFmtId="176" fontId="34" fillId="0" borderId="102" xfId="1" applyNumberFormat="1" applyFont="1" applyFill="1" applyBorder="1" applyAlignment="1" applyProtection="1">
      <alignment horizontal="right" vertical="center"/>
    </xf>
    <xf numFmtId="176" fontId="33" fillId="0" borderId="62" xfId="1" applyNumberFormat="1" applyFont="1" applyFill="1" applyBorder="1" applyAlignment="1" applyProtection="1">
      <alignment horizontal="center" vertical="center" textRotation="255"/>
    </xf>
    <xf numFmtId="176" fontId="33" fillId="0" borderId="44" xfId="1" applyNumberFormat="1" applyFont="1" applyFill="1" applyBorder="1" applyAlignment="1" applyProtection="1">
      <alignment vertical="center"/>
    </xf>
    <xf numFmtId="176" fontId="33" fillId="0" borderId="49" xfId="1" applyNumberFormat="1" applyFont="1" applyFill="1" applyBorder="1" applyAlignment="1" applyProtection="1">
      <alignment horizontal="center" vertical="center" textRotation="255"/>
    </xf>
    <xf numFmtId="176" fontId="34" fillId="0" borderId="18" xfId="1" quotePrefix="1" applyNumberFormat="1" applyFont="1" applyFill="1" applyBorder="1" applyAlignment="1" applyProtection="1">
      <alignment horizontal="right" vertical="center"/>
    </xf>
    <xf numFmtId="176" fontId="34" fillId="0" borderId="16" xfId="1" quotePrefix="1" applyNumberFormat="1" applyFont="1" applyFill="1" applyBorder="1" applyAlignment="1" applyProtection="1">
      <alignment horizontal="right" vertical="center"/>
    </xf>
    <xf numFmtId="176" fontId="34" fillId="0" borderId="17" xfId="1" quotePrefix="1" applyNumberFormat="1" applyFont="1" applyFill="1" applyBorder="1" applyAlignment="1" applyProtection="1">
      <alignment horizontal="right" vertical="center"/>
    </xf>
    <xf numFmtId="176" fontId="34" fillId="0" borderId="19" xfId="1" quotePrefix="1" applyNumberFormat="1" applyFont="1" applyFill="1" applyBorder="1" applyAlignment="1" applyProtection="1">
      <alignment horizontal="right" vertical="center"/>
    </xf>
    <xf numFmtId="176" fontId="33" fillId="0" borderId="6" xfId="1" applyNumberFormat="1" applyFont="1" applyFill="1" applyBorder="1" applyAlignment="1" applyProtection="1">
      <alignment vertical="center"/>
    </xf>
    <xf numFmtId="176" fontId="33" fillId="0" borderId="7" xfId="1" applyNumberFormat="1" applyFont="1" applyBorder="1" applyAlignment="1" applyProtection="1">
      <alignment vertical="center"/>
    </xf>
    <xf numFmtId="176" fontId="31" fillId="0" borderId="0" xfId="1" applyNumberFormat="1" applyFont="1" applyFill="1" applyBorder="1" applyAlignment="1" applyProtection="1">
      <alignment vertical="center"/>
    </xf>
    <xf numFmtId="176" fontId="31" fillId="0" borderId="47" xfId="1" applyNumberFormat="1" applyFont="1" applyFill="1" applyBorder="1" applyAlignment="1" applyProtection="1">
      <alignment vertical="center"/>
    </xf>
    <xf numFmtId="0" fontId="31" fillId="0" borderId="47" xfId="1" applyFont="1" applyBorder="1" applyAlignment="1">
      <alignment vertical="center"/>
    </xf>
    <xf numFmtId="176" fontId="33" fillId="0" borderId="103" xfId="1" applyNumberFormat="1" applyFont="1" applyFill="1" applyBorder="1" applyAlignment="1" applyProtection="1">
      <alignment vertical="center"/>
    </xf>
    <xf numFmtId="176" fontId="33" fillId="0" borderId="62" xfId="1" applyNumberFormat="1" applyFont="1" applyFill="1" applyBorder="1" applyAlignment="1" applyProtection="1">
      <alignment vertical="center"/>
    </xf>
    <xf numFmtId="176" fontId="33" fillId="0" borderId="42" xfId="1" applyNumberFormat="1" applyFont="1" applyFill="1" applyBorder="1" applyAlignment="1" applyProtection="1">
      <alignment vertical="center"/>
    </xf>
    <xf numFmtId="176" fontId="33" fillId="0" borderId="45" xfId="4" applyNumberFormat="1" applyFont="1" applyFill="1" applyBorder="1" applyAlignment="1" applyProtection="1">
      <alignment horizontal="left" vertical="center"/>
    </xf>
    <xf numFmtId="176" fontId="34" fillId="0" borderId="18" xfId="4" applyNumberFormat="1" applyFont="1" applyFill="1" applyBorder="1" applyAlignment="1" applyProtection="1">
      <alignment horizontal="right" vertical="center"/>
    </xf>
    <xf numFmtId="176" fontId="34" fillId="0" borderId="16" xfId="4" applyNumberFormat="1" applyFont="1" applyFill="1" applyBorder="1" applyAlignment="1" applyProtection="1">
      <alignment horizontal="right" vertical="center"/>
    </xf>
    <xf numFmtId="176" fontId="34" fillId="0" borderId="16" xfId="1" applyNumberFormat="1" applyFont="1" applyFill="1" applyBorder="1" applyAlignment="1" applyProtection="1">
      <alignment vertical="center"/>
    </xf>
    <xf numFmtId="176" fontId="34" fillId="0" borderId="19" xfId="1" applyNumberFormat="1" applyFont="1" applyFill="1" applyBorder="1" applyAlignment="1">
      <alignment vertical="center"/>
    </xf>
    <xf numFmtId="176" fontId="33" fillId="0" borderId="0" xfId="4" applyNumberFormat="1" applyFont="1" applyFill="1" applyBorder="1" applyAlignment="1" applyProtection="1">
      <alignment horizontal="left" vertical="center"/>
    </xf>
    <xf numFmtId="176" fontId="34" fillId="0" borderId="55" xfId="4" applyNumberFormat="1" applyFont="1" applyFill="1" applyBorder="1" applyAlignment="1" applyProtection="1">
      <alignment horizontal="right" vertical="center"/>
    </xf>
    <xf numFmtId="176" fontId="34" fillId="0" borderId="55" xfId="1" applyNumberFormat="1" applyFont="1" applyFill="1" applyBorder="1" applyAlignment="1" applyProtection="1">
      <alignment vertical="center"/>
    </xf>
    <xf numFmtId="176" fontId="34" fillId="0" borderId="55" xfId="1" applyNumberFormat="1" applyFont="1" applyFill="1" applyBorder="1" applyAlignment="1">
      <alignment vertical="center"/>
    </xf>
    <xf numFmtId="176" fontId="34" fillId="0" borderId="61" xfId="1" applyNumberFormat="1" applyFont="1" applyFill="1" applyBorder="1" applyAlignment="1">
      <alignment vertical="center"/>
    </xf>
    <xf numFmtId="176" fontId="33" fillId="0" borderId="59" xfId="1" applyNumberFormat="1" applyFont="1" applyFill="1" applyBorder="1" applyAlignment="1" applyProtection="1">
      <alignment vertical="center"/>
    </xf>
    <xf numFmtId="176" fontId="33" fillId="0" borderId="7" xfId="4" applyNumberFormat="1" applyFont="1" applyFill="1" applyBorder="1" applyAlignment="1" applyProtection="1">
      <alignment horizontal="left" vertical="center"/>
    </xf>
    <xf numFmtId="3" fontId="34" fillId="0" borderId="28" xfId="4" applyNumberFormat="1" applyFont="1" applyFill="1" applyBorder="1" applyAlignment="1" applyProtection="1">
      <alignment horizontal="right" vertical="center"/>
    </xf>
    <xf numFmtId="3" fontId="34" fillId="0" borderId="34" xfId="4" applyNumberFormat="1" applyFont="1" applyFill="1" applyBorder="1" applyAlignment="1" applyProtection="1">
      <alignment horizontal="right" vertical="center"/>
    </xf>
    <xf numFmtId="176" fontId="33" fillId="0" borderId="40" xfId="4" applyNumberFormat="1" applyFont="1" applyFill="1" applyBorder="1" applyAlignment="1" applyProtection="1">
      <alignment horizontal="left" vertical="center"/>
    </xf>
    <xf numFmtId="176" fontId="33" fillId="0" borderId="42" xfId="4" applyNumberFormat="1" applyFont="1" applyFill="1" applyBorder="1" applyAlignment="1" applyProtection="1">
      <alignment horizontal="left" vertical="center"/>
    </xf>
    <xf numFmtId="3" fontId="34" fillId="0" borderId="39" xfId="4" applyNumberFormat="1" applyFont="1" applyFill="1" applyBorder="1" applyAlignment="1" applyProtection="1">
      <alignment horizontal="right" vertical="center"/>
    </xf>
    <xf numFmtId="176" fontId="34" fillId="0" borderId="15" xfId="4" applyNumberFormat="1" applyFont="1" applyFill="1" applyBorder="1" applyAlignment="1" applyProtection="1">
      <alignment horizontal="right" vertical="center"/>
    </xf>
    <xf numFmtId="3" fontId="34" fillId="0" borderId="15" xfId="4" applyNumberFormat="1" applyFont="1" applyFill="1" applyBorder="1" applyAlignment="1" applyProtection="1">
      <alignment horizontal="right" vertical="center"/>
    </xf>
    <xf numFmtId="176" fontId="34" fillId="0" borderId="37" xfId="1" applyNumberFormat="1" applyFont="1" applyFill="1" applyBorder="1" applyAlignment="1">
      <alignment horizontal="right" vertical="center"/>
    </xf>
    <xf numFmtId="176" fontId="33" fillId="0" borderId="49" xfId="1" applyNumberFormat="1" applyFont="1" applyFill="1" applyBorder="1" applyAlignment="1" applyProtection="1">
      <alignment vertical="center"/>
    </xf>
    <xf numFmtId="176" fontId="33" fillId="0" borderId="44" xfId="4" applyNumberFormat="1" applyFont="1" applyFill="1" applyBorder="1" applyAlignment="1" applyProtection="1">
      <alignment horizontal="left" vertical="center"/>
    </xf>
    <xf numFmtId="3" fontId="34" fillId="0" borderId="18" xfId="4" applyNumberFormat="1" applyFont="1" applyFill="1" applyBorder="1" applyAlignment="1" applyProtection="1">
      <alignment horizontal="right" vertical="center"/>
    </xf>
    <xf numFmtId="176" fontId="34" fillId="0" borderId="19" xfId="1" applyNumberFormat="1" applyFont="1" applyFill="1" applyBorder="1" applyAlignment="1">
      <alignment horizontal="right" vertical="center"/>
    </xf>
    <xf numFmtId="3" fontId="34" fillId="0" borderId="34" xfId="1" applyNumberFormat="1" applyFont="1" applyFill="1" applyBorder="1" applyAlignment="1" applyProtection="1">
      <alignment horizontal="right" vertical="center"/>
    </xf>
    <xf numFmtId="176" fontId="34" fillId="0" borderId="19" xfId="1" applyNumberFormat="1" applyFont="1" applyFill="1" applyBorder="1" applyAlignment="1" applyProtection="1">
      <alignment vertical="center"/>
    </xf>
    <xf numFmtId="176" fontId="33" fillId="0" borderId="54" xfId="1" applyNumberFormat="1" applyFont="1" applyFill="1" applyBorder="1" applyAlignment="1" applyProtection="1">
      <alignment vertical="center"/>
    </xf>
    <xf numFmtId="176" fontId="34" fillId="0" borderId="56" xfId="1" applyNumberFormat="1" applyFont="1" applyFill="1" applyBorder="1" applyAlignment="1" applyProtection="1">
      <alignment vertical="center"/>
    </xf>
    <xf numFmtId="3" fontId="34" fillId="0" borderId="50" xfId="1" applyNumberFormat="1" applyFont="1" applyFill="1" applyBorder="1" applyAlignment="1" applyProtection="1">
      <alignment vertical="center"/>
    </xf>
    <xf numFmtId="176" fontId="34" fillId="0" borderId="36" xfId="4" applyNumberFormat="1" applyFont="1" applyFill="1" applyBorder="1" applyAlignment="1" applyProtection="1">
      <alignment horizontal="right" vertical="center"/>
    </xf>
    <xf numFmtId="176" fontId="34" fillId="0" borderId="28" xfId="4" applyNumberFormat="1" applyFont="1" applyFill="1" applyBorder="1" applyAlignment="1" applyProtection="1">
      <alignment horizontal="right" vertical="center"/>
    </xf>
    <xf numFmtId="176" fontId="33" fillId="0" borderId="47" xfId="1" applyNumberFormat="1" applyFont="1" applyFill="1" applyBorder="1" applyAlignment="1" applyProtection="1">
      <alignment vertical="center"/>
    </xf>
    <xf numFmtId="176" fontId="34" fillId="0" borderId="13" xfId="1" applyNumberFormat="1" applyFont="1" applyFill="1" applyBorder="1" applyAlignment="1" applyProtection="1">
      <alignment horizontal="right" vertical="center"/>
    </xf>
    <xf numFmtId="176" fontId="34" fillId="0" borderId="63" xfId="1" applyNumberFormat="1" applyFont="1" applyFill="1" applyBorder="1" applyAlignment="1" applyProtection="1">
      <alignment horizontal="right" vertical="center"/>
    </xf>
    <xf numFmtId="176" fontId="34" fillId="0" borderId="31" xfId="1" applyNumberFormat="1" applyFont="1" applyFill="1" applyBorder="1" applyAlignment="1" applyProtection="1">
      <alignment horizontal="right" vertical="center"/>
    </xf>
    <xf numFmtId="0" fontId="18" fillId="0" borderId="0" xfId="2" applyFont="1" applyAlignment="1">
      <alignment horizontal="center" vertical="center"/>
    </xf>
    <xf numFmtId="0" fontId="32" fillId="0" borderId="47" xfId="1" applyFont="1" applyBorder="1" applyAlignment="1">
      <alignment horizontal="right"/>
    </xf>
    <xf numFmtId="0" fontId="6" fillId="0" borderId="0" xfId="1" applyFont="1" applyAlignment="1">
      <alignment horizontal="center" vertical="center" shrinkToFit="1"/>
    </xf>
    <xf numFmtId="0" fontId="33" fillId="0" borderId="30" xfId="1" applyFont="1" applyBorder="1" applyAlignment="1">
      <alignment horizontal="left" vertical="center" wrapText="1"/>
    </xf>
    <xf numFmtId="0" fontId="33" fillId="0" borderId="29" xfId="1" applyFont="1" applyBorder="1" applyAlignment="1">
      <alignment horizontal="left" vertical="center" wrapText="1"/>
    </xf>
    <xf numFmtId="0" fontId="29" fillId="0" borderId="0" xfId="1" applyFont="1" applyBorder="1" applyAlignment="1">
      <alignment horizontal="center" vertical="center"/>
    </xf>
    <xf numFmtId="0" fontId="33" fillId="0" borderId="26" xfId="1" applyFont="1" applyBorder="1" applyAlignment="1">
      <alignment horizontal="center" vertical="center" textRotation="255" wrapText="1"/>
    </xf>
    <xf numFmtId="0" fontId="33" fillId="0" borderId="20" xfId="1" applyFont="1" applyBorder="1" applyAlignment="1">
      <alignment horizontal="center" vertical="center" textRotation="255" wrapText="1"/>
    </xf>
    <xf numFmtId="0" fontId="33" fillId="0" borderId="13" xfId="1" applyFont="1" applyBorder="1" applyAlignment="1">
      <alignment horizontal="center" vertical="center" textRotation="255" wrapText="1"/>
    </xf>
    <xf numFmtId="0" fontId="35" fillId="0" borderId="7" xfId="1" applyFont="1" applyFill="1" applyBorder="1" applyAlignment="1">
      <alignment horizontal="center" vertical="center" wrapText="1"/>
    </xf>
    <xf numFmtId="0" fontId="35" fillId="0" borderId="5" xfId="1" applyFont="1" applyFill="1" applyBorder="1" applyAlignment="1">
      <alignment horizontal="center" vertical="center" wrapText="1"/>
    </xf>
    <xf numFmtId="38" fontId="16" fillId="0" borderId="61" xfId="4" applyFont="1" applyBorder="1" applyAlignment="1">
      <alignment horizontal="center" vertical="center"/>
    </xf>
    <xf numFmtId="38" fontId="16" fillId="0" borderId="31" xfId="4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/>
    </xf>
    <xf numFmtId="0" fontId="16" fillId="0" borderId="5" xfId="2" applyFont="1" applyFill="1" applyBorder="1" applyAlignment="1">
      <alignment horizontal="center" vertical="center"/>
    </xf>
    <xf numFmtId="0" fontId="16" fillId="0" borderId="59" xfId="2" applyFont="1" applyBorder="1" applyAlignment="1">
      <alignment horizontal="center" vertical="center" textRotation="255"/>
    </xf>
    <xf numFmtId="0" fontId="16" fillId="0" borderId="49" xfId="2" applyFont="1" applyBorder="1" applyAlignment="1">
      <alignment horizontal="center" vertical="center" textRotation="255"/>
    </xf>
    <xf numFmtId="0" fontId="16" fillId="0" borderId="33" xfId="2" applyFont="1" applyBorder="1" applyAlignment="1">
      <alignment horizontal="center" vertical="center" textRotation="255"/>
    </xf>
    <xf numFmtId="0" fontId="16" fillId="0" borderId="43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center"/>
    </xf>
    <xf numFmtId="0" fontId="16" fillId="0" borderId="46" xfId="2" applyFont="1" applyBorder="1" applyAlignment="1">
      <alignment horizontal="center" vertical="center"/>
    </xf>
    <xf numFmtId="0" fontId="16" fillId="0" borderId="26" xfId="2" applyFont="1" applyBorder="1" applyAlignment="1">
      <alignment horizontal="center" vertical="center" textRotation="255"/>
    </xf>
    <xf numFmtId="0" fontId="16" fillId="0" borderId="20" xfId="2" applyFont="1" applyBorder="1" applyAlignment="1">
      <alignment horizontal="center" vertical="center" textRotation="255"/>
    </xf>
    <xf numFmtId="0" fontId="16" fillId="0" borderId="13" xfId="2" applyFont="1" applyBorder="1" applyAlignment="1">
      <alignment horizontal="center" vertical="center" textRotation="255"/>
    </xf>
    <xf numFmtId="0" fontId="16" fillId="0" borderId="38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38" fontId="16" fillId="0" borderId="49" xfId="4" applyFont="1" applyBorder="1" applyAlignment="1">
      <alignment horizontal="center" vertical="center"/>
    </xf>
    <xf numFmtId="0" fontId="36" fillId="0" borderId="33" xfId="2" applyFont="1" applyBorder="1" applyAlignment="1">
      <alignment horizontal="center" vertical="center"/>
    </xf>
    <xf numFmtId="0" fontId="36" fillId="0" borderId="31" xfId="2" applyFont="1" applyBorder="1" applyAlignment="1">
      <alignment horizontal="center" vertical="center"/>
    </xf>
    <xf numFmtId="38" fontId="16" fillId="0" borderId="62" xfId="4" applyFont="1" applyBorder="1" applyAlignment="1">
      <alignment horizontal="center" vertical="center"/>
    </xf>
    <xf numFmtId="38" fontId="16" fillId="0" borderId="60" xfId="4" applyFont="1" applyBorder="1" applyAlignment="1">
      <alignment horizontal="center" vertical="center"/>
    </xf>
    <xf numFmtId="38" fontId="16" fillId="0" borderId="57" xfId="4" applyFont="1" applyBorder="1" applyAlignment="1">
      <alignment horizontal="center" vertical="center"/>
    </xf>
    <xf numFmtId="38" fontId="16" fillId="0" borderId="82" xfId="4" applyFont="1" applyBorder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33" fillId="0" borderId="65" xfId="1" applyFont="1" applyBorder="1" applyAlignment="1">
      <alignment horizontal="center" vertical="center"/>
    </xf>
    <xf numFmtId="0" fontId="33" fillId="0" borderId="81" xfId="1" applyFont="1" applyBorder="1" applyAlignment="1">
      <alignment horizontal="center" vertical="center"/>
    </xf>
    <xf numFmtId="0" fontId="33" fillId="0" borderId="6" xfId="1" applyFont="1" applyBorder="1" applyAlignment="1">
      <alignment horizontal="left" vertical="center"/>
    </xf>
    <xf numFmtId="0" fontId="33" fillId="0" borderId="44" xfId="1" applyFont="1" applyBorder="1" applyAlignment="1">
      <alignment horizontal="center" vertical="center"/>
    </xf>
    <xf numFmtId="0" fontId="33" fillId="0" borderId="48" xfId="1" applyFont="1" applyBorder="1" applyAlignment="1">
      <alignment horizontal="center" vertical="center"/>
    </xf>
    <xf numFmtId="0" fontId="33" fillId="0" borderId="75" xfId="1" applyFont="1" applyBorder="1" applyAlignment="1">
      <alignment horizontal="center" vertical="center" textRotation="255"/>
    </xf>
    <xf numFmtId="0" fontId="33" fillId="0" borderId="49" xfId="1" applyFont="1" applyBorder="1" applyAlignment="1">
      <alignment horizontal="center" vertical="center" textRotation="255"/>
    </xf>
    <xf numFmtId="0" fontId="33" fillId="0" borderId="78" xfId="1" applyFont="1" applyBorder="1" applyAlignment="1">
      <alignment horizontal="center" vertical="center"/>
    </xf>
    <xf numFmtId="0" fontId="33" fillId="0" borderId="79" xfId="1" applyFont="1" applyBorder="1" applyAlignment="1">
      <alignment horizontal="center" vertical="center"/>
    </xf>
    <xf numFmtId="0" fontId="11" fillId="0" borderId="0" xfId="1" applyFont="1" applyFill="1" applyBorder="1" applyAlignment="1">
      <alignment vertical="center" wrapText="1"/>
    </xf>
    <xf numFmtId="0" fontId="33" fillId="0" borderId="74" xfId="1" applyFont="1" applyBorder="1" applyAlignment="1">
      <alignment vertical="center" wrapText="1"/>
    </xf>
    <xf numFmtId="0" fontId="33" fillId="0" borderId="73" xfId="1" applyFont="1" applyBorder="1" applyAlignment="1">
      <alignment vertical="center" wrapText="1"/>
    </xf>
    <xf numFmtId="0" fontId="33" fillId="0" borderId="7" xfId="1" applyFont="1" applyFill="1" applyBorder="1" applyAlignment="1">
      <alignment horizontal="center" vertical="center"/>
    </xf>
    <xf numFmtId="0" fontId="33" fillId="0" borderId="6" xfId="1" applyFont="1" applyFill="1" applyBorder="1" applyAlignment="1">
      <alignment horizontal="center" vertical="center"/>
    </xf>
    <xf numFmtId="0" fontId="33" fillId="0" borderId="5" xfId="1" applyFont="1" applyFill="1" applyBorder="1" applyAlignment="1">
      <alignment horizontal="center" vertical="center"/>
    </xf>
    <xf numFmtId="0" fontId="33" fillId="0" borderId="44" xfId="1" applyFont="1" applyBorder="1" applyAlignment="1">
      <alignment vertical="center" wrapText="1"/>
    </xf>
    <xf numFmtId="0" fontId="33" fillId="0" borderId="45" xfId="1" applyFont="1" applyBorder="1" applyAlignment="1">
      <alignment vertical="center" wrapText="1"/>
    </xf>
    <xf numFmtId="0" fontId="33" fillId="0" borderId="44" xfId="1" applyFont="1" applyBorder="1" applyAlignment="1">
      <alignment vertical="center"/>
    </xf>
    <xf numFmtId="0" fontId="33" fillId="0" borderId="45" xfId="1" applyFont="1" applyBorder="1" applyAlignment="1">
      <alignment vertical="center"/>
    </xf>
    <xf numFmtId="0" fontId="33" fillId="0" borderId="67" xfId="1" applyFont="1" applyBorder="1" applyAlignment="1">
      <alignment horizontal="left" vertical="center" wrapText="1"/>
    </xf>
    <xf numFmtId="0" fontId="33" fillId="0" borderId="80" xfId="1" applyFont="1" applyBorder="1" applyAlignment="1">
      <alignment horizontal="left" vertical="center" wrapText="1"/>
    </xf>
    <xf numFmtId="0" fontId="33" fillId="0" borderId="59" xfId="1" applyFont="1" applyBorder="1" applyAlignment="1">
      <alignment horizontal="center" vertical="center" textRotation="255"/>
    </xf>
    <xf numFmtId="0" fontId="40" fillId="0" borderId="33" xfId="1" applyFont="1" applyBorder="1" applyAlignment="1">
      <alignment horizontal="center" textRotation="255"/>
    </xf>
    <xf numFmtId="0" fontId="41" fillId="0" borderId="7" xfId="1" applyFont="1" applyBorder="1" applyAlignment="1">
      <alignment horizontal="center" vertical="center"/>
    </xf>
    <xf numFmtId="0" fontId="41" fillId="0" borderId="6" xfId="1" applyFont="1" applyBorder="1" applyAlignment="1">
      <alignment horizontal="center" vertical="center"/>
    </xf>
    <xf numFmtId="0" fontId="41" fillId="0" borderId="5" xfId="1" applyFont="1" applyBorder="1" applyAlignment="1">
      <alignment horizontal="center" vertical="center"/>
    </xf>
    <xf numFmtId="0" fontId="40" fillId="0" borderId="82" xfId="1" applyFont="1" applyBorder="1" applyAlignment="1">
      <alignment horizontal="center" vertical="center"/>
    </xf>
    <xf numFmtId="0" fontId="40" fillId="0" borderId="86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40" fillId="0" borderId="7" xfId="1" applyFont="1" applyFill="1" applyBorder="1" applyAlignment="1">
      <alignment horizontal="center" vertical="center"/>
    </xf>
    <xf numFmtId="0" fontId="40" fillId="0" borderId="6" xfId="1" applyFont="1" applyFill="1" applyBorder="1" applyAlignment="1">
      <alignment horizontal="center" vertical="center"/>
    </xf>
    <xf numFmtId="0" fontId="40" fillId="0" borderId="5" xfId="1" applyFont="1" applyFill="1" applyBorder="1" applyAlignment="1">
      <alignment horizontal="center" vertical="center"/>
    </xf>
    <xf numFmtId="0" fontId="33" fillId="0" borderId="82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82" xfId="1" applyFont="1" applyBorder="1" applyAlignment="1">
      <alignment horizontal="center" vertical="center" wrapText="1"/>
    </xf>
    <xf numFmtId="0" fontId="33" fillId="0" borderId="86" xfId="1" applyFont="1" applyBorder="1" applyAlignment="1">
      <alignment horizontal="center" vertical="center" wrapText="1"/>
    </xf>
    <xf numFmtId="0" fontId="33" fillId="0" borderId="7" xfId="1" applyFont="1" applyBorder="1" applyAlignment="1">
      <alignment horizontal="center" vertical="center"/>
    </xf>
    <xf numFmtId="0" fontId="33" fillId="0" borderId="5" xfId="1" applyFont="1" applyBorder="1" applyAlignment="1">
      <alignment horizontal="center" vertical="center"/>
    </xf>
    <xf numFmtId="0" fontId="33" fillId="0" borderId="59" xfId="1" applyFont="1" applyBorder="1" applyAlignment="1">
      <alignment horizontal="center" vertical="center" wrapText="1"/>
    </xf>
    <xf numFmtId="0" fontId="33" fillId="0" borderId="4" xfId="1" applyFont="1" applyBorder="1" applyAlignment="1">
      <alignment horizontal="center" vertical="center" wrapText="1"/>
    </xf>
    <xf numFmtId="0" fontId="33" fillId="0" borderId="89" xfId="1" applyFont="1" applyBorder="1" applyAlignment="1">
      <alignment horizontal="center" vertical="center" wrapText="1"/>
    </xf>
    <xf numFmtId="0" fontId="10" fillId="0" borderId="82" xfId="1" applyFont="1" applyFill="1" applyBorder="1" applyAlignment="1">
      <alignment horizontal="center" vertical="center"/>
    </xf>
    <xf numFmtId="0" fontId="10" fillId="0" borderId="60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82" xfId="1" applyFont="1" applyFill="1" applyBorder="1" applyAlignment="1">
      <alignment horizontal="center" vertical="center" wrapText="1"/>
    </xf>
    <xf numFmtId="0" fontId="10" fillId="0" borderId="60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38" fontId="33" fillId="0" borderId="51" xfId="4" applyFont="1" applyFill="1" applyBorder="1" applyAlignment="1" applyProtection="1">
      <alignment vertical="center"/>
      <protection locked="0"/>
    </xf>
    <xf numFmtId="38" fontId="33" fillId="0" borderId="38" xfId="4" applyFont="1" applyFill="1" applyBorder="1" applyAlignment="1" applyProtection="1">
      <alignment vertical="center"/>
      <protection locked="0"/>
    </xf>
    <xf numFmtId="38" fontId="33" fillId="0" borderId="104" xfId="4" applyFont="1" applyFill="1" applyBorder="1" applyAlignment="1" applyProtection="1">
      <alignment vertical="center" shrinkToFit="1"/>
      <protection locked="0"/>
    </xf>
    <xf numFmtId="38" fontId="33" fillId="0" borderId="38" xfId="4" applyFont="1" applyFill="1" applyBorder="1" applyAlignment="1" applyProtection="1">
      <alignment vertical="center" shrinkToFit="1"/>
      <protection locked="0"/>
    </xf>
    <xf numFmtId="38" fontId="33" fillId="0" borderId="53" xfId="4" applyFont="1" applyFill="1" applyBorder="1" applyAlignment="1">
      <alignment horizontal="center" vertical="center" wrapText="1"/>
    </xf>
    <xf numFmtId="38" fontId="33" fillId="0" borderId="54" xfId="4" applyFont="1" applyFill="1" applyBorder="1" applyAlignment="1">
      <alignment horizontal="center" vertical="center" wrapText="1"/>
    </xf>
    <xf numFmtId="38" fontId="33" fillId="0" borderId="33" xfId="4" applyFont="1" applyFill="1" applyBorder="1" applyAlignment="1">
      <alignment horizontal="center" vertical="center" wrapText="1"/>
    </xf>
    <xf numFmtId="38" fontId="33" fillId="0" borderId="47" xfId="4" applyFont="1" applyFill="1" applyBorder="1" applyAlignment="1">
      <alignment horizontal="center" vertical="center" wrapText="1"/>
    </xf>
    <xf numFmtId="38" fontId="34" fillId="0" borderId="91" xfId="4" applyFont="1" applyFill="1" applyBorder="1" applyAlignment="1">
      <alignment horizontal="center" vertical="center" wrapText="1"/>
    </xf>
    <xf numFmtId="38" fontId="34" fillId="0" borderId="46" xfId="4" applyFont="1" applyFill="1" applyBorder="1" applyAlignment="1">
      <alignment horizontal="center" vertical="center" wrapText="1"/>
    </xf>
    <xf numFmtId="38" fontId="33" fillId="0" borderId="59" xfId="4" applyFont="1" applyFill="1" applyBorder="1" applyAlignment="1">
      <alignment horizontal="center" vertical="center"/>
    </xf>
    <xf numFmtId="38" fontId="33" fillId="0" borderId="4" xfId="4" applyFont="1" applyFill="1" applyBorder="1" applyAlignment="1">
      <alignment horizontal="center" vertical="center"/>
    </xf>
    <xf numFmtId="38" fontId="33" fillId="0" borderId="33" xfId="4" applyFont="1" applyFill="1" applyBorder="1" applyAlignment="1">
      <alignment horizontal="center" vertical="center"/>
    </xf>
    <xf numFmtId="38" fontId="33" fillId="0" borderId="47" xfId="4" applyFont="1" applyFill="1" applyBorder="1" applyAlignment="1">
      <alignment horizontal="center" vertical="center"/>
    </xf>
    <xf numFmtId="38" fontId="31" fillId="0" borderId="89" xfId="4" applyFont="1" applyFill="1" applyBorder="1" applyAlignment="1">
      <alignment horizontal="center" vertical="center"/>
    </xf>
    <xf numFmtId="38" fontId="31" fillId="0" borderId="46" xfId="4" applyFont="1" applyFill="1" applyBorder="1" applyAlignment="1">
      <alignment horizontal="center" vertical="center"/>
    </xf>
    <xf numFmtId="38" fontId="33" fillId="0" borderId="53" xfId="4" applyFont="1" applyFill="1" applyBorder="1" applyAlignment="1">
      <alignment horizontal="center" vertical="center"/>
    </xf>
    <xf numFmtId="38" fontId="33" fillId="0" borderId="54" xfId="4" applyFont="1" applyFill="1" applyBorder="1" applyAlignment="1">
      <alignment horizontal="center" vertical="center"/>
    </xf>
    <xf numFmtId="38" fontId="31" fillId="0" borderId="91" xfId="4" applyFont="1" applyFill="1" applyBorder="1" applyAlignment="1">
      <alignment horizontal="center" vertical="center"/>
    </xf>
    <xf numFmtId="38" fontId="33" fillId="0" borderId="26" xfId="4" applyFont="1" applyFill="1" applyBorder="1" applyAlignment="1">
      <alignment horizontal="center" vertical="center" textRotation="255"/>
    </xf>
    <xf numFmtId="38" fontId="33" fillId="0" borderId="20" xfId="4" applyFont="1" applyFill="1" applyBorder="1" applyAlignment="1">
      <alignment horizontal="center" vertical="center" textRotation="255"/>
    </xf>
    <xf numFmtId="38" fontId="33" fillId="0" borderId="58" xfId="4" applyFont="1" applyFill="1" applyBorder="1" applyAlignment="1" applyProtection="1">
      <alignment vertical="center"/>
      <protection locked="0"/>
    </xf>
    <xf numFmtId="38" fontId="34" fillId="0" borderId="57" xfId="4" applyFont="1" applyFill="1" applyBorder="1" applyAlignment="1" applyProtection="1">
      <alignment horizontal="center" vertical="center"/>
      <protection locked="0"/>
    </xf>
    <xf numFmtId="38" fontId="34" fillId="0" borderId="37" xfId="4" applyFont="1" applyFill="1" applyBorder="1" applyAlignment="1" applyProtection="1">
      <alignment horizontal="center" vertical="center"/>
      <protection locked="0"/>
    </xf>
    <xf numFmtId="38" fontId="34" fillId="0" borderId="50" xfId="4" applyFont="1" applyFill="1" applyBorder="1" applyAlignment="1" applyProtection="1">
      <alignment horizontal="center" vertical="center"/>
      <protection locked="0"/>
    </xf>
    <xf numFmtId="38" fontId="33" fillId="0" borderId="51" xfId="4" applyFont="1" applyFill="1" applyBorder="1" applyAlignment="1" applyProtection="1">
      <alignment vertical="center" wrapText="1"/>
      <protection locked="0"/>
    </xf>
    <xf numFmtId="38" fontId="33" fillId="0" borderId="38" xfId="4" applyFont="1" applyFill="1" applyBorder="1" applyAlignment="1" applyProtection="1">
      <alignment vertical="center" wrapText="1"/>
      <protection locked="0"/>
    </xf>
    <xf numFmtId="38" fontId="34" fillId="0" borderId="50" xfId="4" applyFont="1" applyFill="1" applyBorder="1" applyAlignment="1" applyProtection="1">
      <alignment horizontal="center" vertical="center" wrapText="1"/>
      <protection locked="0"/>
    </xf>
    <xf numFmtId="38" fontId="34" fillId="0" borderId="37" xfId="4" applyFont="1" applyFill="1" applyBorder="1" applyAlignment="1" applyProtection="1">
      <alignment horizontal="center" vertical="center" wrapText="1"/>
      <protection locked="0"/>
    </xf>
    <xf numFmtId="38" fontId="29" fillId="0" borderId="0" xfId="4" applyFont="1" applyFill="1" applyAlignment="1">
      <alignment horizontal="center" vertical="center"/>
    </xf>
    <xf numFmtId="38" fontId="33" fillId="0" borderId="67" xfId="4" applyFont="1" applyFill="1" applyBorder="1" applyAlignment="1">
      <alignment horizontal="center" vertical="center" wrapText="1"/>
    </xf>
    <xf numFmtId="38" fontId="33" fillId="0" borderId="68" xfId="4" applyFont="1" applyFill="1" applyBorder="1" applyAlignment="1">
      <alignment horizontal="center" vertical="center" wrapText="1"/>
    </xf>
    <xf numFmtId="38" fontId="33" fillId="0" borderId="32" xfId="4" applyFont="1" applyFill="1" applyBorder="1" applyAlignment="1" applyProtection="1">
      <alignment vertical="center" wrapText="1"/>
      <protection locked="0"/>
    </xf>
    <xf numFmtId="38" fontId="33" fillId="0" borderId="4" xfId="4" applyFont="1" applyFill="1" applyBorder="1"/>
    <xf numFmtId="38" fontId="33" fillId="0" borderId="33" xfId="4" applyFont="1" applyFill="1" applyBorder="1"/>
    <xf numFmtId="38" fontId="33" fillId="0" borderId="47" xfId="4" applyFont="1" applyFill="1" applyBorder="1"/>
    <xf numFmtId="38" fontId="33" fillId="0" borderId="57" xfId="4" applyFont="1" applyFill="1" applyBorder="1" applyAlignment="1">
      <alignment horizontal="center" vertical="center" wrapText="1"/>
    </xf>
    <xf numFmtId="38" fontId="33" fillId="0" borderId="31" xfId="4" applyFont="1" applyFill="1" applyBorder="1"/>
    <xf numFmtId="38" fontId="33" fillId="0" borderId="39" xfId="4" applyFont="1" applyFill="1" applyBorder="1" applyAlignment="1">
      <alignment horizontal="center" vertical="center" textRotation="255"/>
    </xf>
    <xf numFmtId="38" fontId="33" fillId="0" borderId="82" xfId="4" applyFont="1" applyFill="1" applyBorder="1" applyAlignment="1">
      <alignment horizontal="center" vertical="center" wrapText="1"/>
    </xf>
    <xf numFmtId="38" fontId="33" fillId="0" borderId="60" xfId="4" applyFont="1" applyFill="1" applyBorder="1" applyAlignment="1">
      <alignment horizontal="center" vertical="center"/>
    </xf>
    <xf numFmtId="38" fontId="34" fillId="0" borderId="61" xfId="4" applyFont="1" applyFill="1" applyBorder="1" applyAlignment="1" applyProtection="1">
      <alignment horizontal="center" vertical="center"/>
      <protection locked="0"/>
    </xf>
    <xf numFmtId="38" fontId="34" fillId="0" borderId="31" xfId="4" applyFont="1" applyFill="1" applyBorder="1" applyAlignment="1" applyProtection="1">
      <alignment horizontal="center" vertical="center" wrapText="1"/>
      <protection locked="0"/>
    </xf>
    <xf numFmtId="38" fontId="33" fillId="0" borderId="58" xfId="4" applyFont="1" applyFill="1" applyBorder="1" applyAlignment="1" applyProtection="1">
      <alignment vertical="center" wrapText="1"/>
      <protection locked="0"/>
    </xf>
    <xf numFmtId="38" fontId="34" fillId="0" borderId="57" xfId="4" applyFont="1" applyFill="1" applyBorder="1" applyAlignment="1" applyProtection="1">
      <alignment horizontal="center" vertical="center" wrapText="1"/>
      <protection locked="0"/>
    </xf>
    <xf numFmtId="38" fontId="33" fillId="0" borderId="13" xfId="4" applyFont="1" applyFill="1" applyBorder="1" applyAlignment="1">
      <alignment horizontal="center" vertical="center" textRotation="255"/>
    </xf>
    <xf numFmtId="38" fontId="33" fillId="0" borderId="56" xfId="4" applyFont="1" applyFill="1" applyBorder="1" applyAlignment="1" applyProtection="1">
      <alignment horizontal="left" vertical="center" wrapText="1"/>
      <protection locked="0"/>
    </xf>
    <xf numFmtId="38" fontId="33" fillId="0" borderId="15" xfId="4" applyFont="1" applyFill="1" applyBorder="1" applyAlignment="1" applyProtection="1">
      <alignment horizontal="left" vertical="center" wrapText="1"/>
      <protection locked="0"/>
    </xf>
    <xf numFmtId="38" fontId="34" fillId="0" borderId="50" xfId="4" applyFont="1" applyFill="1" applyBorder="1" applyAlignment="1" applyProtection="1">
      <alignment horizontal="left" vertical="center" wrapText="1"/>
      <protection locked="0"/>
    </xf>
    <xf numFmtId="38" fontId="34" fillId="0" borderId="37" xfId="4" applyFont="1" applyFill="1" applyBorder="1" applyAlignment="1" applyProtection="1">
      <alignment horizontal="left" vertical="center" wrapText="1"/>
      <protection locked="0"/>
    </xf>
    <xf numFmtId="0" fontId="29" fillId="0" borderId="0" xfId="1" applyFont="1" applyFill="1" applyAlignment="1">
      <alignment horizontal="center" vertical="center"/>
    </xf>
    <xf numFmtId="0" fontId="33" fillId="0" borderId="26" xfId="1" applyFont="1" applyFill="1" applyBorder="1" applyAlignment="1">
      <alignment horizontal="center" vertical="center" wrapText="1"/>
    </xf>
    <xf numFmtId="0" fontId="33" fillId="0" borderId="13" xfId="1" applyFont="1" applyFill="1" applyBorder="1" applyAlignment="1">
      <alignment horizontal="center" vertical="center" wrapText="1"/>
    </xf>
    <xf numFmtId="0" fontId="33" fillId="0" borderId="82" xfId="1" applyFont="1" applyFill="1" applyBorder="1" applyAlignment="1">
      <alignment horizontal="center" vertical="center" wrapText="1"/>
    </xf>
    <xf numFmtId="0" fontId="33" fillId="0" borderId="60" xfId="1" applyFont="1" applyFill="1" applyBorder="1" applyAlignment="1">
      <alignment horizontal="center" vertical="center" wrapText="1"/>
    </xf>
    <xf numFmtId="0" fontId="33" fillId="0" borderId="67" xfId="1" applyFont="1" applyFill="1" applyBorder="1" applyAlignment="1">
      <alignment horizontal="center" vertical="center" wrapText="1"/>
    </xf>
    <xf numFmtId="0" fontId="33" fillId="0" borderId="68" xfId="1" applyFont="1" applyFill="1" applyBorder="1" applyAlignment="1">
      <alignment horizontal="center" vertical="center" wrapText="1"/>
    </xf>
    <xf numFmtId="0" fontId="33" fillId="0" borderId="59" xfId="1" applyFont="1" applyFill="1" applyBorder="1" applyAlignment="1">
      <alignment horizontal="center" vertical="center"/>
    </xf>
    <xf numFmtId="0" fontId="33" fillId="0" borderId="89" xfId="1" applyFont="1" applyFill="1" applyBorder="1" applyAlignment="1">
      <alignment horizontal="center" vertical="center"/>
    </xf>
    <xf numFmtId="0" fontId="33" fillId="0" borderId="33" xfId="1" applyFont="1" applyFill="1" applyBorder="1" applyAlignment="1">
      <alignment horizontal="center" vertical="center"/>
    </xf>
    <xf numFmtId="0" fontId="33" fillId="0" borderId="46" xfId="1" applyFont="1" applyFill="1" applyBorder="1" applyAlignment="1">
      <alignment horizontal="center" vertical="center"/>
    </xf>
    <xf numFmtId="0" fontId="33" fillId="0" borderId="44" xfId="1" applyFont="1" applyFill="1" applyBorder="1" applyAlignment="1">
      <alignment horizontal="center" vertical="center" shrinkToFit="1"/>
    </xf>
    <xf numFmtId="0" fontId="33" fillId="0" borderId="48" xfId="1" applyFont="1" applyFill="1" applyBorder="1" applyAlignment="1">
      <alignment horizontal="center" vertical="center" shrinkToFit="1"/>
    </xf>
    <xf numFmtId="0" fontId="33" fillId="0" borderId="7" xfId="1" applyFont="1" applyFill="1" applyBorder="1" applyAlignment="1">
      <alignment horizontal="center" vertical="center" wrapText="1"/>
    </xf>
    <xf numFmtId="0" fontId="33" fillId="0" borderId="5" xfId="1" applyFont="1" applyFill="1" applyBorder="1" applyAlignment="1">
      <alignment horizontal="center" vertical="center" wrapText="1"/>
    </xf>
    <xf numFmtId="0" fontId="35" fillId="0" borderId="26" xfId="1" applyFont="1" applyFill="1" applyBorder="1" applyAlignment="1">
      <alignment horizontal="center" vertical="center" wrapText="1"/>
    </xf>
    <xf numFmtId="0" fontId="35" fillId="0" borderId="13" xfId="1" applyFont="1" applyFill="1" applyBorder="1" applyAlignment="1">
      <alignment horizontal="center" vertical="center" wrapText="1"/>
    </xf>
    <xf numFmtId="0" fontId="33" fillId="0" borderId="82" xfId="1" applyFont="1" applyFill="1" applyBorder="1" applyAlignment="1">
      <alignment horizontal="center" vertical="center"/>
    </xf>
    <xf numFmtId="0" fontId="33" fillId="0" borderId="60" xfId="1" applyFont="1" applyFill="1" applyBorder="1" applyAlignment="1">
      <alignment horizontal="center" vertical="center"/>
    </xf>
    <xf numFmtId="0" fontId="33" fillId="0" borderId="80" xfId="1" applyFont="1" applyFill="1" applyBorder="1" applyAlignment="1">
      <alignment horizontal="center" vertical="center" wrapText="1"/>
    </xf>
    <xf numFmtId="0" fontId="33" fillId="0" borderId="26" xfId="1" applyFont="1" applyFill="1" applyBorder="1" applyAlignment="1">
      <alignment horizontal="center" vertical="center" textRotation="255"/>
    </xf>
    <xf numFmtId="0" fontId="33" fillId="0" borderId="20" xfId="1" applyFont="1" applyFill="1" applyBorder="1" applyAlignment="1">
      <alignment horizontal="center" vertical="center" textRotation="255"/>
    </xf>
    <xf numFmtId="0" fontId="33" fillId="0" borderId="13" xfId="1" applyFont="1" applyFill="1" applyBorder="1" applyAlignment="1">
      <alignment horizontal="center" vertical="center" textRotation="255"/>
    </xf>
    <xf numFmtId="0" fontId="33" fillId="0" borderId="6" xfId="1" applyFont="1" applyFill="1" applyBorder="1" applyAlignment="1">
      <alignment horizontal="center" vertical="center" wrapText="1"/>
    </xf>
    <xf numFmtId="0" fontId="33" fillId="0" borderId="59" xfId="1" applyFont="1" applyFill="1" applyBorder="1" applyAlignment="1">
      <alignment horizontal="center" vertical="center" textRotation="255"/>
    </xf>
    <xf numFmtId="0" fontId="33" fillId="0" borderId="33" xfId="1" applyFont="1" applyFill="1" applyBorder="1" applyAlignment="1">
      <alignment horizontal="center" vertical="center" textRotation="255"/>
    </xf>
    <xf numFmtId="0" fontId="33" fillId="0" borderId="20" xfId="1" applyFont="1" applyFill="1" applyBorder="1" applyAlignment="1">
      <alignment horizontal="center" vertical="center" wrapText="1"/>
    </xf>
    <xf numFmtId="0" fontId="42" fillId="0" borderId="5" xfId="1" applyFont="1" applyFill="1" applyBorder="1" applyAlignment="1">
      <alignment horizontal="center" vertical="center"/>
    </xf>
    <xf numFmtId="0" fontId="33" fillId="0" borderId="67" xfId="1" applyFont="1" applyFill="1" applyBorder="1" applyAlignment="1">
      <alignment horizontal="center" vertical="center" shrinkToFit="1"/>
    </xf>
    <xf numFmtId="0" fontId="33" fillId="0" borderId="80" xfId="1" applyFont="1" applyFill="1" applyBorder="1" applyAlignment="1">
      <alignment horizontal="center" vertical="center" shrinkToFit="1"/>
    </xf>
    <xf numFmtId="0" fontId="33" fillId="0" borderId="65" xfId="1" applyFont="1" applyFill="1" applyBorder="1" applyAlignment="1">
      <alignment horizontal="center" vertical="center" shrinkToFit="1"/>
    </xf>
    <xf numFmtId="0" fontId="33" fillId="0" borderId="81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176" fontId="33" fillId="0" borderId="30" xfId="1" applyNumberFormat="1" applyFont="1" applyFill="1" applyBorder="1" applyAlignment="1" applyProtection="1">
      <alignment vertical="center" wrapText="1"/>
    </xf>
    <xf numFmtId="176" fontId="33" fillId="0" borderId="101" xfId="1" applyNumberFormat="1" applyFont="1" applyFill="1" applyBorder="1" applyAlignment="1" applyProtection="1">
      <alignment vertical="center" wrapText="1"/>
    </xf>
    <xf numFmtId="176" fontId="33" fillId="0" borderId="29" xfId="1" applyNumberFormat="1" applyFont="1" applyFill="1" applyBorder="1" applyAlignment="1" applyProtection="1">
      <alignment vertical="center" wrapText="1"/>
    </xf>
    <xf numFmtId="176" fontId="33" fillId="0" borderId="20" xfId="1" applyNumberFormat="1" applyFont="1" applyBorder="1" applyAlignment="1" applyProtection="1">
      <alignment vertical="center" wrapText="1"/>
    </xf>
    <xf numFmtId="176" fontId="33" fillId="0" borderId="39" xfId="1" applyNumberFormat="1" applyFont="1" applyBorder="1" applyAlignment="1" applyProtection="1">
      <alignment vertical="center"/>
    </xf>
    <xf numFmtId="176" fontId="33" fillId="0" borderId="20" xfId="1" applyNumberFormat="1" applyFont="1" applyFill="1" applyBorder="1" applyAlignment="1" applyProtection="1">
      <alignment vertical="center" wrapText="1"/>
    </xf>
    <xf numFmtId="176" fontId="33" fillId="0" borderId="39" xfId="1" applyNumberFormat="1" applyFont="1" applyFill="1" applyBorder="1" applyAlignment="1" applyProtection="1">
      <alignment vertical="center"/>
    </xf>
    <xf numFmtId="176" fontId="33" fillId="0" borderId="52" xfId="1" applyNumberFormat="1" applyFont="1" applyFill="1" applyBorder="1" applyAlignment="1" applyProtection="1">
      <alignment horizontal="left" vertical="center" wrapText="1"/>
    </xf>
    <xf numFmtId="176" fontId="33" fillId="0" borderId="39" xfId="1" applyNumberFormat="1" applyFont="1" applyFill="1" applyBorder="1" applyAlignment="1" applyProtection="1">
      <alignment horizontal="left" vertical="center"/>
    </xf>
    <xf numFmtId="176" fontId="33" fillId="0" borderId="49" xfId="1" applyNumberFormat="1" applyFont="1" applyFill="1" applyBorder="1" applyAlignment="1" applyProtection="1">
      <alignment vertical="center"/>
    </xf>
    <xf numFmtId="0" fontId="32" fillId="0" borderId="47" xfId="1" applyFont="1" applyBorder="1" applyAlignment="1">
      <alignment horizontal="right"/>
    </xf>
    <xf numFmtId="176" fontId="34" fillId="2" borderId="68" xfId="1" applyNumberFormat="1" applyFont="1" applyFill="1" applyBorder="1" applyAlignment="1">
      <alignment vertical="center"/>
    </xf>
    <xf numFmtId="176" fontId="34" fillId="0" borderId="68" xfId="1" applyNumberFormat="1" applyFont="1" applyFill="1" applyBorder="1" applyAlignment="1">
      <alignment vertical="center"/>
    </xf>
    <xf numFmtId="176" fontId="34" fillId="0" borderId="42" xfId="1" applyNumberFormat="1" applyFont="1" applyFill="1" applyBorder="1" applyAlignment="1">
      <alignment vertical="center"/>
    </xf>
    <xf numFmtId="182" fontId="31" fillId="0" borderId="38" xfId="4" applyNumberFormat="1" applyFont="1" applyFill="1" applyBorder="1" applyAlignment="1">
      <alignment vertical="center"/>
    </xf>
    <xf numFmtId="182" fontId="31" fillId="0" borderId="43" xfId="4" applyNumberFormat="1" applyFont="1" applyFill="1" applyBorder="1" applyAlignment="1">
      <alignment vertical="center"/>
    </xf>
    <xf numFmtId="182" fontId="31" fillId="0" borderId="35" xfId="4" applyNumberFormat="1" applyFont="1" applyFill="1" applyBorder="1" applyAlignment="1">
      <alignment vertical="center"/>
    </xf>
    <xf numFmtId="176" fontId="8" fillId="0" borderId="42" xfId="1" applyNumberFormat="1" applyFont="1" applyFill="1" applyBorder="1" applyAlignment="1" applyProtection="1">
      <alignment vertical="center"/>
      <protection locked="0"/>
    </xf>
    <xf numFmtId="176" fontId="8" fillId="0" borderId="35" xfId="1" applyNumberFormat="1" applyFont="1" applyFill="1" applyBorder="1" applyAlignment="1" applyProtection="1">
      <alignment vertical="center"/>
      <protection locked="0"/>
    </xf>
    <xf numFmtId="176" fontId="8" fillId="0" borderId="37" xfId="1" applyNumberFormat="1" applyFont="1" applyFill="1" applyBorder="1" applyAlignment="1" applyProtection="1">
      <alignment vertical="center"/>
      <protection locked="0"/>
    </xf>
  </cellXfs>
  <cellStyles count="6">
    <cellStyle name="パーセント 2" xfId="5" xr:uid="{00000000-0005-0000-0000-000000000000}"/>
    <cellStyle name="桁区切り 2 2" xfId="4" xr:uid="{00000000-0005-0000-0000-000001000000}"/>
    <cellStyle name="桁区切り 6" xfId="3" xr:uid="{00000000-0005-0000-0000-000002000000}"/>
    <cellStyle name="標準" xfId="0" builtinId="0"/>
    <cellStyle name="標準 2" xfId="1" xr:uid="{00000000-0005-0000-0000-000004000000}"/>
    <cellStyle name="標準 2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69850</xdr:colOff>
      <xdr:row>5</xdr:row>
      <xdr:rowOff>0</xdr:rowOff>
    </xdr:from>
    <xdr:to>
      <xdr:col>33</xdr:col>
      <xdr:colOff>527050</xdr:colOff>
      <xdr:row>5</xdr:row>
      <xdr:rowOff>0</xdr:rowOff>
    </xdr:to>
    <xdr:sp macro="" textlink="">
      <xdr:nvSpPr>
        <xdr:cNvPr id="2" name="Text Box 6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5157450" y="876300"/>
          <a:ext cx="457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※★1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7"/>
  <sheetViews>
    <sheetView showGridLines="0" tabSelected="1" view="pageBreakPreview" zoomScale="90" zoomScaleNormal="100" zoomScaleSheetLayoutView="90" workbookViewId="0">
      <selection activeCell="C12" sqref="C12"/>
    </sheetView>
  </sheetViews>
  <sheetFormatPr defaultColWidth="8.75" defaultRowHeight="13.5" x14ac:dyDescent="0.15"/>
  <cols>
    <col min="1" max="1" width="2.875" style="1" customWidth="1"/>
    <col min="2" max="2" width="16.25" style="1" customWidth="1"/>
    <col min="3" max="3" width="71.625" style="1" customWidth="1"/>
    <col min="4" max="4" width="3" style="1" customWidth="1"/>
    <col min="5" max="16384" width="8.75" style="1"/>
  </cols>
  <sheetData>
    <row r="1" spans="2:3" ht="27.75" customHeight="1" x14ac:dyDescent="0.15">
      <c r="B1" s="588" t="s">
        <v>8</v>
      </c>
      <c r="C1" s="588"/>
    </row>
    <row r="2" spans="2:3" ht="27.2" customHeight="1" thickBot="1" x14ac:dyDescent="0.2">
      <c r="B2" s="6" t="s">
        <v>7</v>
      </c>
      <c r="C2" s="6" t="s">
        <v>6</v>
      </c>
    </row>
    <row r="3" spans="2:3" ht="27.2" customHeight="1" thickTop="1" x14ac:dyDescent="0.15">
      <c r="B3" s="5" t="s">
        <v>180</v>
      </c>
      <c r="C3" s="4" t="s">
        <v>5</v>
      </c>
    </row>
    <row r="4" spans="2:3" ht="27.2" customHeight="1" x14ac:dyDescent="0.15">
      <c r="B4" s="3" t="s">
        <v>181</v>
      </c>
      <c r="C4" s="2" t="s">
        <v>324</v>
      </c>
    </row>
    <row r="5" spans="2:3" ht="27.2" customHeight="1" x14ac:dyDescent="0.15">
      <c r="B5" s="3" t="s">
        <v>182</v>
      </c>
      <c r="C5" s="2" t="s">
        <v>190</v>
      </c>
    </row>
    <row r="6" spans="2:3" ht="27.2" customHeight="1" x14ac:dyDescent="0.15">
      <c r="B6" s="3" t="s">
        <v>183</v>
      </c>
      <c r="C6" s="2" t="s">
        <v>201</v>
      </c>
    </row>
    <row r="7" spans="2:3" ht="27.2" customHeight="1" x14ac:dyDescent="0.15">
      <c r="B7" s="3" t="s">
        <v>184</v>
      </c>
      <c r="C7" s="2" t="s">
        <v>202</v>
      </c>
    </row>
    <row r="8" spans="2:3" ht="27.2" customHeight="1" x14ac:dyDescent="0.15">
      <c r="B8" s="3" t="s">
        <v>185</v>
      </c>
      <c r="C8" s="2" t="s">
        <v>4</v>
      </c>
    </row>
    <row r="9" spans="2:3" ht="27.2" customHeight="1" x14ac:dyDescent="0.15">
      <c r="B9" s="3" t="s">
        <v>186</v>
      </c>
      <c r="C9" s="2" t="s">
        <v>3</v>
      </c>
    </row>
    <row r="10" spans="2:3" ht="27.2" customHeight="1" x14ac:dyDescent="0.15">
      <c r="B10" s="3" t="s">
        <v>187</v>
      </c>
      <c r="C10" s="2" t="s">
        <v>2</v>
      </c>
    </row>
    <row r="11" spans="2:3" ht="27.2" customHeight="1" x14ac:dyDescent="0.15">
      <c r="B11" s="3" t="s">
        <v>188</v>
      </c>
      <c r="C11" s="2" t="s">
        <v>1</v>
      </c>
    </row>
    <row r="12" spans="2:3" ht="27.2" customHeight="1" x14ac:dyDescent="0.15">
      <c r="B12" s="3" t="s">
        <v>189</v>
      </c>
      <c r="C12" s="2" t="s">
        <v>331</v>
      </c>
    </row>
    <row r="13" spans="2:3" ht="27.2" customHeight="1" x14ac:dyDescent="0.15">
      <c r="B13" s="3" t="s">
        <v>328</v>
      </c>
      <c r="C13" s="2" t="s">
        <v>197</v>
      </c>
    </row>
    <row r="14" spans="2:3" ht="27.2" customHeight="1" x14ac:dyDescent="0.15">
      <c r="B14" s="3" t="s">
        <v>329</v>
      </c>
      <c r="C14" s="2" t="s">
        <v>0</v>
      </c>
    </row>
    <row r="15" spans="2:3" ht="27.2" customHeight="1" x14ac:dyDescent="0.15">
      <c r="B15" s="3" t="s">
        <v>330</v>
      </c>
      <c r="C15" s="2" t="s">
        <v>200</v>
      </c>
    </row>
    <row r="17" spans="2:2" x14ac:dyDescent="0.15">
      <c r="B17" s="1" t="s">
        <v>327</v>
      </c>
    </row>
  </sheetData>
  <mergeCells count="1">
    <mergeCell ref="B1:C1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T39"/>
  <sheetViews>
    <sheetView showGridLines="0" view="pageBreakPreview" zoomScaleNormal="85" zoomScaleSheetLayoutView="100" workbookViewId="0">
      <selection activeCell="E33" sqref="E33"/>
    </sheetView>
  </sheetViews>
  <sheetFormatPr defaultColWidth="9" defaultRowHeight="30" customHeight="1" x14ac:dyDescent="0.15"/>
  <cols>
    <col min="1" max="1" width="2.625" style="307" customWidth="1"/>
    <col min="2" max="2" width="4.625" style="319" customWidth="1"/>
    <col min="3" max="3" width="23.625" style="319" customWidth="1"/>
    <col min="4" max="4" width="8.625" style="319" customWidth="1"/>
    <col min="5" max="30" width="9.125" style="307" customWidth="1"/>
    <col min="31" max="31" width="11.125" style="307" customWidth="1"/>
    <col min="32" max="16384" width="9" style="307"/>
  </cols>
  <sheetData>
    <row r="1" spans="2:31" s="300" customFormat="1" ht="30" customHeight="1" x14ac:dyDescent="0.15">
      <c r="B1" s="729" t="s">
        <v>195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  <c r="W1" s="729"/>
      <c r="X1" s="729"/>
      <c r="Y1" s="729"/>
      <c r="Z1" s="729"/>
      <c r="AA1" s="729"/>
      <c r="AB1" s="729"/>
      <c r="AC1" s="729"/>
      <c r="AD1" s="729"/>
      <c r="AE1" s="729"/>
    </row>
    <row r="2" spans="2:31" s="300" customFormat="1" ht="20.100000000000001" customHeight="1" x14ac:dyDescent="0.15">
      <c r="B2" s="301"/>
      <c r="C2" s="302"/>
      <c r="D2" s="303"/>
      <c r="W2" s="304"/>
      <c r="X2" s="304"/>
      <c r="Y2" s="304"/>
      <c r="Z2" s="304"/>
      <c r="AA2" s="304"/>
      <c r="AB2" s="304"/>
      <c r="AC2" s="304"/>
      <c r="AD2" s="304"/>
      <c r="AE2" s="305" t="s">
        <v>103</v>
      </c>
    </row>
    <row r="3" spans="2:31" ht="20.100000000000001" customHeight="1" x14ac:dyDescent="0.15">
      <c r="B3" s="736" t="s">
        <v>50</v>
      </c>
      <c r="C3" s="737"/>
      <c r="D3" s="746" t="s">
        <v>130</v>
      </c>
      <c r="E3" s="734" t="s">
        <v>129</v>
      </c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735"/>
      <c r="Y3" s="735"/>
      <c r="Z3" s="735"/>
      <c r="AA3" s="735"/>
      <c r="AB3" s="735"/>
      <c r="AC3" s="735"/>
      <c r="AD3" s="735"/>
      <c r="AE3" s="748"/>
    </row>
    <row r="4" spans="2:31" s="319" customFormat="1" ht="30" customHeight="1" x14ac:dyDescent="0.15">
      <c r="B4" s="738"/>
      <c r="C4" s="739"/>
      <c r="D4" s="747"/>
      <c r="E4" s="348" t="s">
        <v>283</v>
      </c>
      <c r="F4" s="348" t="s">
        <v>284</v>
      </c>
      <c r="G4" s="348" t="s">
        <v>285</v>
      </c>
      <c r="H4" s="348" t="s">
        <v>286</v>
      </c>
      <c r="I4" s="348" t="s">
        <v>287</v>
      </c>
      <c r="J4" s="348" t="s">
        <v>288</v>
      </c>
      <c r="K4" s="348" t="s">
        <v>289</v>
      </c>
      <c r="L4" s="348" t="s">
        <v>290</v>
      </c>
      <c r="M4" s="348" t="s">
        <v>291</v>
      </c>
      <c r="N4" s="348" t="s">
        <v>292</v>
      </c>
      <c r="O4" s="348" t="s">
        <v>293</v>
      </c>
      <c r="P4" s="348" t="s">
        <v>294</v>
      </c>
      <c r="Q4" s="348" t="s">
        <v>295</v>
      </c>
      <c r="R4" s="348" t="s">
        <v>296</v>
      </c>
      <c r="S4" s="348" t="s">
        <v>297</v>
      </c>
      <c r="T4" s="348" t="s">
        <v>298</v>
      </c>
      <c r="U4" s="348" t="s">
        <v>299</v>
      </c>
      <c r="V4" s="348" t="s">
        <v>300</v>
      </c>
      <c r="W4" s="348" t="s">
        <v>301</v>
      </c>
      <c r="X4" s="348" t="s">
        <v>302</v>
      </c>
      <c r="Y4" s="348" t="s">
        <v>303</v>
      </c>
      <c r="Z4" s="348" t="s">
        <v>304</v>
      </c>
      <c r="AA4" s="348" t="s">
        <v>305</v>
      </c>
      <c r="AB4" s="348" t="s">
        <v>306</v>
      </c>
      <c r="AC4" s="348" t="s">
        <v>341</v>
      </c>
      <c r="AD4" s="348" t="s">
        <v>342</v>
      </c>
      <c r="AE4" s="363" t="s">
        <v>16</v>
      </c>
    </row>
    <row r="5" spans="2:31" ht="26.1" customHeight="1" x14ac:dyDescent="0.15">
      <c r="B5" s="749" t="s">
        <v>128</v>
      </c>
      <c r="C5" s="364"/>
      <c r="D5" s="365"/>
      <c r="E5" s="366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8">
        <f>SUM(E5:AD5)</f>
        <v>0</v>
      </c>
    </row>
    <row r="6" spans="2:31" ht="26.1" customHeight="1" x14ac:dyDescent="0.15">
      <c r="B6" s="750"/>
      <c r="C6" s="369"/>
      <c r="D6" s="370"/>
      <c r="E6" s="371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2"/>
      <c r="AB6" s="372"/>
      <c r="AC6" s="372"/>
      <c r="AD6" s="372"/>
      <c r="AE6" s="373">
        <f>SUM(E6:AD6)</f>
        <v>0</v>
      </c>
    </row>
    <row r="7" spans="2:31" ht="26.1" customHeight="1" x14ac:dyDescent="0.15">
      <c r="B7" s="750"/>
      <c r="C7" s="369"/>
      <c r="D7" s="370"/>
      <c r="E7" s="371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3"/>
    </row>
    <row r="8" spans="2:31" ht="26.1" customHeight="1" x14ac:dyDescent="0.15">
      <c r="B8" s="750"/>
      <c r="C8" s="369"/>
      <c r="D8" s="370"/>
      <c r="E8" s="371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3">
        <f>SUM(E8:AD8)</f>
        <v>0</v>
      </c>
    </row>
    <row r="9" spans="2:31" ht="26.1" customHeight="1" x14ac:dyDescent="0.15">
      <c r="B9" s="750"/>
      <c r="C9" s="374"/>
      <c r="D9" s="370"/>
      <c r="E9" s="371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2"/>
      <c r="AE9" s="373">
        <f>SUM(E9:AD9)</f>
        <v>0</v>
      </c>
    </row>
    <row r="10" spans="2:31" ht="26.1" customHeight="1" x14ac:dyDescent="0.15">
      <c r="B10" s="750"/>
      <c r="C10" s="374"/>
      <c r="D10" s="370"/>
      <c r="E10" s="371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3">
        <f>SUM(E10:AD10)</f>
        <v>0</v>
      </c>
    </row>
    <row r="11" spans="2:31" ht="26.1" customHeight="1" x14ac:dyDescent="0.15">
      <c r="B11" s="750"/>
      <c r="C11" s="374"/>
      <c r="D11" s="370"/>
      <c r="E11" s="371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3"/>
    </row>
    <row r="12" spans="2:31" ht="26.1" customHeight="1" x14ac:dyDescent="0.15">
      <c r="B12" s="750"/>
      <c r="C12" s="374"/>
      <c r="D12" s="370"/>
      <c r="E12" s="371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373">
        <f>SUM(E12:AD12)</f>
        <v>0</v>
      </c>
    </row>
    <row r="13" spans="2:31" ht="26.1" customHeight="1" x14ac:dyDescent="0.15">
      <c r="B13" s="750"/>
      <c r="C13" s="374"/>
      <c r="D13" s="370"/>
      <c r="E13" s="371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3">
        <f>SUM(E13:AD13)</f>
        <v>0</v>
      </c>
    </row>
    <row r="14" spans="2:31" ht="26.1" customHeight="1" x14ac:dyDescent="0.15">
      <c r="B14" s="751"/>
      <c r="C14" s="374"/>
      <c r="D14" s="370"/>
      <c r="E14" s="371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372"/>
      <c r="AE14" s="373">
        <f>SUM(E14:AD14)</f>
        <v>0</v>
      </c>
    </row>
    <row r="15" spans="2:31" ht="26.1" customHeight="1" x14ac:dyDescent="0.15">
      <c r="B15" s="642" t="s">
        <v>92</v>
      </c>
      <c r="C15" s="643"/>
      <c r="D15" s="375"/>
      <c r="E15" s="376">
        <f t="shared" ref="E15:W15" si="0">SUM(E5:E14)</f>
        <v>0</v>
      </c>
      <c r="F15" s="377">
        <f t="shared" si="0"/>
        <v>0</v>
      </c>
      <c r="G15" s="377">
        <f t="shared" si="0"/>
        <v>0</v>
      </c>
      <c r="H15" s="377">
        <f t="shared" si="0"/>
        <v>0</v>
      </c>
      <c r="I15" s="377">
        <f t="shared" si="0"/>
        <v>0</v>
      </c>
      <c r="J15" s="377">
        <f t="shared" si="0"/>
        <v>0</v>
      </c>
      <c r="K15" s="377">
        <f t="shared" si="0"/>
        <v>0</v>
      </c>
      <c r="L15" s="377">
        <f t="shared" si="0"/>
        <v>0</v>
      </c>
      <c r="M15" s="377">
        <f t="shared" si="0"/>
        <v>0</v>
      </c>
      <c r="N15" s="377">
        <f t="shared" si="0"/>
        <v>0</v>
      </c>
      <c r="O15" s="377">
        <f t="shared" si="0"/>
        <v>0</v>
      </c>
      <c r="P15" s="377">
        <f t="shared" si="0"/>
        <v>0</v>
      </c>
      <c r="Q15" s="377">
        <f t="shared" si="0"/>
        <v>0</v>
      </c>
      <c r="R15" s="377">
        <f t="shared" si="0"/>
        <v>0</v>
      </c>
      <c r="S15" s="377">
        <f t="shared" si="0"/>
        <v>0</v>
      </c>
      <c r="T15" s="377">
        <f t="shared" si="0"/>
        <v>0</v>
      </c>
      <c r="U15" s="377">
        <f t="shared" si="0"/>
        <v>0</v>
      </c>
      <c r="V15" s="377">
        <f t="shared" si="0"/>
        <v>0</v>
      </c>
      <c r="W15" s="377">
        <f t="shared" si="0"/>
        <v>0</v>
      </c>
      <c r="X15" s="377">
        <f t="shared" ref="X15:AC15" si="1">SUM(X5:X14)</f>
        <v>0</v>
      </c>
      <c r="Y15" s="377">
        <f t="shared" si="1"/>
        <v>0</v>
      </c>
      <c r="Z15" s="377">
        <f t="shared" si="1"/>
        <v>0</v>
      </c>
      <c r="AA15" s="377">
        <f t="shared" si="1"/>
        <v>0</v>
      </c>
      <c r="AB15" s="377">
        <f t="shared" si="1"/>
        <v>0</v>
      </c>
      <c r="AC15" s="377">
        <f t="shared" si="1"/>
        <v>0</v>
      </c>
      <c r="AD15" s="377">
        <f>SUM(AD5:AD14)</f>
        <v>0</v>
      </c>
      <c r="AE15" s="378">
        <f>SUM(AE5:AE14)</f>
        <v>0</v>
      </c>
    </row>
    <row r="16" spans="2:31" ht="26.1" customHeight="1" x14ac:dyDescent="0.15">
      <c r="B16" s="749" t="s">
        <v>127</v>
      </c>
      <c r="C16" s="379"/>
      <c r="D16" s="380" t="s">
        <v>125</v>
      </c>
      <c r="E16" s="381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2"/>
      <c r="AE16" s="383">
        <f t="shared" ref="AE16:AE23" si="2">SUM(E16:AD16)</f>
        <v>0</v>
      </c>
    </row>
    <row r="17" spans="2:46" ht="26.1" customHeight="1" x14ac:dyDescent="0.15">
      <c r="B17" s="750"/>
      <c r="C17" s="379"/>
      <c r="D17" s="384" t="s">
        <v>125</v>
      </c>
      <c r="E17" s="371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3">
        <f t="shared" si="2"/>
        <v>0</v>
      </c>
    </row>
    <row r="18" spans="2:46" ht="26.1" customHeight="1" x14ac:dyDescent="0.15">
      <c r="B18" s="750"/>
      <c r="C18" s="379"/>
      <c r="D18" s="384" t="s">
        <v>125</v>
      </c>
      <c r="E18" s="371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3">
        <f t="shared" si="2"/>
        <v>0</v>
      </c>
    </row>
    <row r="19" spans="2:46" ht="26.1" customHeight="1" x14ac:dyDescent="0.15">
      <c r="B19" s="750"/>
      <c r="C19" s="379"/>
      <c r="D19" s="384" t="s">
        <v>125</v>
      </c>
      <c r="E19" s="371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  <c r="AA19" s="372"/>
      <c r="AB19" s="372"/>
      <c r="AC19" s="372"/>
      <c r="AD19" s="372"/>
      <c r="AE19" s="373">
        <f t="shared" si="2"/>
        <v>0</v>
      </c>
    </row>
    <row r="20" spans="2:46" ht="26.1" customHeight="1" x14ac:dyDescent="0.15">
      <c r="B20" s="750"/>
      <c r="C20" s="379"/>
      <c r="D20" s="384" t="s">
        <v>125</v>
      </c>
      <c r="E20" s="371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3">
        <f t="shared" si="2"/>
        <v>0</v>
      </c>
    </row>
    <row r="21" spans="2:46" ht="26.1" customHeight="1" x14ac:dyDescent="0.15">
      <c r="B21" s="750"/>
      <c r="C21" s="379"/>
      <c r="D21" s="384" t="s">
        <v>125</v>
      </c>
      <c r="E21" s="371"/>
      <c r="F21" s="372"/>
      <c r="G21" s="385" t="s">
        <v>126</v>
      </c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  <c r="AA21" s="372"/>
      <c r="AB21" s="372"/>
      <c r="AC21" s="372"/>
      <c r="AD21" s="372"/>
      <c r="AE21" s="373">
        <f t="shared" si="2"/>
        <v>0</v>
      </c>
    </row>
    <row r="22" spans="2:46" ht="26.1" customHeight="1" x14ac:dyDescent="0.15">
      <c r="B22" s="750"/>
      <c r="C22" s="379"/>
      <c r="D22" s="384" t="s">
        <v>125</v>
      </c>
      <c r="E22" s="371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3">
        <f t="shared" si="2"/>
        <v>0</v>
      </c>
    </row>
    <row r="23" spans="2:46" ht="26.1" customHeight="1" x14ac:dyDescent="0.15">
      <c r="B23" s="750"/>
      <c r="C23" s="379"/>
      <c r="D23" s="384" t="s">
        <v>125</v>
      </c>
      <c r="E23" s="371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  <c r="AA23" s="372"/>
      <c r="AB23" s="372"/>
      <c r="AC23" s="372"/>
      <c r="AD23" s="372"/>
      <c r="AE23" s="373">
        <f t="shared" si="2"/>
        <v>0</v>
      </c>
    </row>
    <row r="24" spans="2:46" ht="26.1" customHeight="1" x14ac:dyDescent="0.15">
      <c r="B24" s="751"/>
      <c r="C24" s="379"/>
      <c r="D24" s="384" t="s">
        <v>125</v>
      </c>
      <c r="E24" s="371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2"/>
      <c r="U24" s="372"/>
      <c r="V24" s="372"/>
      <c r="W24" s="372"/>
      <c r="X24" s="372"/>
      <c r="Y24" s="372"/>
      <c r="Z24" s="372"/>
      <c r="AA24" s="372"/>
      <c r="AB24" s="372"/>
      <c r="AC24" s="372"/>
      <c r="AD24" s="372"/>
      <c r="AE24" s="373">
        <f>SUM(E24:AD24)</f>
        <v>0</v>
      </c>
    </row>
    <row r="25" spans="2:46" ht="26.1" customHeight="1" x14ac:dyDescent="0.15">
      <c r="B25" s="742" t="s">
        <v>92</v>
      </c>
      <c r="C25" s="752"/>
      <c r="D25" s="386"/>
      <c r="E25" s="376">
        <f t="shared" ref="E25:W25" si="3">SUM(E16:E24)</f>
        <v>0</v>
      </c>
      <c r="F25" s="377">
        <f t="shared" si="3"/>
        <v>0</v>
      </c>
      <c r="G25" s="377">
        <f t="shared" si="3"/>
        <v>0</v>
      </c>
      <c r="H25" s="377">
        <f t="shared" si="3"/>
        <v>0</v>
      </c>
      <c r="I25" s="377">
        <f t="shared" si="3"/>
        <v>0</v>
      </c>
      <c r="J25" s="377">
        <f t="shared" si="3"/>
        <v>0</v>
      </c>
      <c r="K25" s="377">
        <f t="shared" si="3"/>
        <v>0</v>
      </c>
      <c r="L25" s="377">
        <f t="shared" si="3"/>
        <v>0</v>
      </c>
      <c r="M25" s="377">
        <f t="shared" si="3"/>
        <v>0</v>
      </c>
      <c r="N25" s="377">
        <f t="shared" si="3"/>
        <v>0</v>
      </c>
      <c r="O25" s="377">
        <f t="shared" si="3"/>
        <v>0</v>
      </c>
      <c r="P25" s="377">
        <f t="shared" si="3"/>
        <v>0</v>
      </c>
      <c r="Q25" s="377">
        <f t="shared" si="3"/>
        <v>0</v>
      </c>
      <c r="R25" s="377">
        <f t="shared" si="3"/>
        <v>0</v>
      </c>
      <c r="S25" s="377">
        <f t="shared" si="3"/>
        <v>0</v>
      </c>
      <c r="T25" s="377">
        <f t="shared" si="3"/>
        <v>0</v>
      </c>
      <c r="U25" s="377">
        <f t="shared" si="3"/>
        <v>0</v>
      </c>
      <c r="V25" s="377">
        <f t="shared" si="3"/>
        <v>0</v>
      </c>
      <c r="W25" s="377">
        <f t="shared" si="3"/>
        <v>0</v>
      </c>
      <c r="X25" s="377">
        <f t="shared" ref="X25:AC25" si="4">SUM(X16:X24)</f>
        <v>0</v>
      </c>
      <c r="Y25" s="377">
        <f t="shared" si="4"/>
        <v>0</v>
      </c>
      <c r="Z25" s="377">
        <f t="shared" si="4"/>
        <v>0</v>
      </c>
      <c r="AA25" s="377">
        <f t="shared" si="4"/>
        <v>0</v>
      </c>
      <c r="AB25" s="377">
        <f t="shared" si="4"/>
        <v>0</v>
      </c>
      <c r="AC25" s="377">
        <f t="shared" si="4"/>
        <v>0</v>
      </c>
      <c r="AD25" s="377">
        <f>SUM(AD16:AD24)</f>
        <v>0</v>
      </c>
      <c r="AE25" s="378">
        <f>SUM(AE16:AE24)</f>
        <v>0</v>
      </c>
    </row>
    <row r="26" spans="2:46" ht="21.95" customHeight="1" x14ac:dyDescent="0.15">
      <c r="B26" s="753" t="s">
        <v>124</v>
      </c>
      <c r="C26" s="387"/>
      <c r="D26" s="388"/>
      <c r="E26" s="389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390"/>
      <c r="V26" s="390"/>
      <c r="W26" s="390"/>
      <c r="X26" s="390"/>
      <c r="Y26" s="390"/>
      <c r="Z26" s="390"/>
      <c r="AA26" s="390"/>
      <c r="AB26" s="390"/>
      <c r="AC26" s="390"/>
      <c r="AD26" s="390"/>
      <c r="AE26" s="391"/>
      <c r="AF26" s="392"/>
      <c r="AG26" s="392"/>
      <c r="AH26" s="392"/>
      <c r="AI26" s="392"/>
      <c r="AJ26" s="392"/>
      <c r="AK26" s="392"/>
      <c r="AL26" s="392"/>
      <c r="AM26" s="392"/>
      <c r="AN26" s="392"/>
      <c r="AO26" s="392"/>
      <c r="AP26" s="392"/>
      <c r="AQ26" s="392"/>
      <c r="AR26" s="392"/>
      <c r="AS26" s="392"/>
      <c r="AT26" s="392"/>
    </row>
    <row r="27" spans="2:46" ht="21.95" customHeight="1" x14ac:dyDescent="0.15">
      <c r="B27" s="754"/>
      <c r="C27" s="393"/>
      <c r="D27" s="394"/>
      <c r="E27" s="395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7"/>
      <c r="AF27" s="392"/>
      <c r="AG27" s="392"/>
      <c r="AH27" s="392"/>
      <c r="AI27" s="392"/>
      <c r="AJ27" s="392"/>
      <c r="AK27" s="392"/>
      <c r="AL27" s="392"/>
      <c r="AM27" s="392"/>
      <c r="AN27" s="392"/>
      <c r="AO27" s="392"/>
      <c r="AP27" s="392"/>
      <c r="AQ27" s="392"/>
      <c r="AR27" s="392"/>
      <c r="AS27" s="392"/>
      <c r="AT27" s="392"/>
    </row>
    <row r="28" spans="2:46" ht="21.95" customHeight="1" x14ac:dyDescent="0.15">
      <c r="B28" s="642" t="s">
        <v>123</v>
      </c>
      <c r="C28" s="643"/>
      <c r="D28" s="398"/>
      <c r="E28" s="399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391"/>
      <c r="AF28" s="392"/>
      <c r="AG28" s="392"/>
      <c r="AH28" s="392"/>
      <c r="AI28" s="392"/>
      <c r="AJ28" s="392"/>
      <c r="AK28" s="392"/>
      <c r="AL28" s="392"/>
      <c r="AM28" s="392"/>
      <c r="AN28" s="392"/>
      <c r="AO28" s="392"/>
      <c r="AP28" s="392"/>
      <c r="AQ28" s="392"/>
      <c r="AR28" s="392"/>
      <c r="AS28" s="392"/>
      <c r="AT28" s="392"/>
    </row>
    <row r="29" spans="2:46" ht="26.1" customHeight="1" x14ac:dyDescent="0.15">
      <c r="B29" s="642" t="s">
        <v>122</v>
      </c>
      <c r="C29" s="643"/>
      <c r="D29" s="375"/>
      <c r="E29" s="376">
        <f t="shared" ref="E29:W29" si="5">E15+E25</f>
        <v>0</v>
      </c>
      <c r="F29" s="377">
        <f t="shared" si="5"/>
        <v>0</v>
      </c>
      <c r="G29" s="377">
        <f t="shared" si="5"/>
        <v>0</v>
      </c>
      <c r="H29" s="377">
        <f t="shared" si="5"/>
        <v>0</v>
      </c>
      <c r="I29" s="377">
        <f t="shared" si="5"/>
        <v>0</v>
      </c>
      <c r="J29" s="377">
        <f t="shared" si="5"/>
        <v>0</v>
      </c>
      <c r="K29" s="377">
        <f t="shared" si="5"/>
        <v>0</v>
      </c>
      <c r="L29" s="377">
        <f t="shared" si="5"/>
        <v>0</v>
      </c>
      <c r="M29" s="377">
        <f t="shared" si="5"/>
        <v>0</v>
      </c>
      <c r="N29" s="377">
        <f t="shared" si="5"/>
        <v>0</v>
      </c>
      <c r="O29" s="377">
        <f t="shared" si="5"/>
        <v>0</v>
      </c>
      <c r="P29" s="377">
        <f t="shared" si="5"/>
        <v>0</v>
      </c>
      <c r="Q29" s="377">
        <f t="shared" si="5"/>
        <v>0</v>
      </c>
      <c r="R29" s="377">
        <f t="shared" si="5"/>
        <v>0</v>
      </c>
      <c r="S29" s="377">
        <f t="shared" si="5"/>
        <v>0</v>
      </c>
      <c r="T29" s="377">
        <f t="shared" si="5"/>
        <v>0</v>
      </c>
      <c r="U29" s="377">
        <f t="shared" si="5"/>
        <v>0</v>
      </c>
      <c r="V29" s="377">
        <f t="shared" si="5"/>
        <v>0</v>
      </c>
      <c r="W29" s="377">
        <f t="shared" si="5"/>
        <v>0</v>
      </c>
      <c r="X29" s="377">
        <f t="shared" ref="X29:AC29" si="6">X15+X25</f>
        <v>0</v>
      </c>
      <c r="Y29" s="377">
        <f t="shared" si="6"/>
        <v>0</v>
      </c>
      <c r="Z29" s="377">
        <f t="shared" si="6"/>
        <v>0</v>
      </c>
      <c r="AA29" s="377">
        <f t="shared" si="6"/>
        <v>0</v>
      </c>
      <c r="AB29" s="377">
        <f t="shared" si="6"/>
        <v>0</v>
      </c>
      <c r="AC29" s="377">
        <f t="shared" si="6"/>
        <v>0</v>
      </c>
      <c r="AD29" s="377">
        <f>AD15+AD25</f>
        <v>0</v>
      </c>
      <c r="AE29" s="378">
        <f>AE15+AE25</f>
        <v>0</v>
      </c>
    </row>
    <row r="30" spans="2:46" ht="15" customHeight="1" x14ac:dyDescent="0.15">
      <c r="B30" s="401"/>
      <c r="C30" s="402"/>
      <c r="D30" s="402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</row>
    <row r="31" spans="2:46" ht="15" customHeight="1" x14ac:dyDescent="0.15">
      <c r="B31" s="204" t="s">
        <v>88</v>
      </c>
      <c r="C31" s="402"/>
      <c r="D31" s="402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</row>
    <row r="32" spans="2:46" ht="21.95" customHeight="1" x14ac:dyDescent="0.15">
      <c r="B32" s="404"/>
      <c r="C32" s="405"/>
      <c r="D32" s="406" t="s">
        <v>87</v>
      </c>
      <c r="E32" s="407">
        <v>11</v>
      </c>
      <c r="F32" s="408">
        <v>12</v>
      </c>
      <c r="G32" s="408">
        <v>12</v>
      </c>
      <c r="H32" s="408">
        <v>12</v>
      </c>
      <c r="I32" s="408">
        <v>12</v>
      </c>
      <c r="J32" s="408">
        <v>12</v>
      </c>
      <c r="K32" s="408">
        <v>12</v>
      </c>
      <c r="L32" s="408">
        <v>12</v>
      </c>
      <c r="M32" s="408">
        <v>12</v>
      </c>
      <c r="N32" s="408">
        <v>12</v>
      </c>
      <c r="O32" s="408">
        <v>12</v>
      </c>
      <c r="P32" s="408">
        <v>12</v>
      </c>
      <c r="Q32" s="408">
        <v>12</v>
      </c>
      <c r="R32" s="408">
        <v>12</v>
      </c>
      <c r="S32" s="408">
        <v>12</v>
      </c>
      <c r="T32" s="408">
        <v>12</v>
      </c>
      <c r="U32" s="408">
        <v>12</v>
      </c>
      <c r="V32" s="408">
        <v>12</v>
      </c>
      <c r="W32" s="408">
        <v>12</v>
      </c>
      <c r="X32" s="408">
        <v>12</v>
      </c>
      <c r="Y32" s="408">
        <v>12</v>
      </c>
      <c r="Z32" s="408">
        <v>12</v>
      </c>
      <c r="AA32" s="408">
        <v>12</v>
      </c>
      <c r="AB32" s="408">
        <v>12</v>
      </c>
      <c r="AC32" s="408">
        <v>12</v>
      </c>
      <c r="AD32" s="409">
        <v>1</v>
      </c>
      <c r="AE32" s="368">
        <f>SUM(E32:AD32)</f>
        <v>300</v>
      </c>
    </row>
    <row r="33" spans="2:31" ht="21.95" customHeight="1" x14ac:dyDescent="0.15">
      <c r="B33" s="410"/>
      <c r="C33" s="282" t="s">
        <v>106</v>
      </c>
      <c r="D33" s="411" t="s">
        <v>85</v>
      </c>
      <c r="E33" s="412">
        <f t="shared" ref="E33:W33" si="7">E32*$AE34</f>
        <v>0</v>
      </c>
      <c r="F33" s="413">
        <f t="shared" si="7"/>
        <v>0</v>
      </c>
      <c r="G33" s="413">
        <f t="shared" si="7"/>
        <v>0</v>
      </c>
      <c r="H33" s="413">
        <f t="shared" si="7"/>
        <v>0</v>
      </c>
      <c r="I33" s="413">
        <f t="shared" si="7"/>
        <v>0</v>
      </c>
      <c r="J33" s="413">
        <f t="shared" si="7"/>
        <v>0</v>
      </c>
      <c r="K33" s="413">
        <f t="shared" si="7"/>
        <v>0</v>
      </c>
      <c r="L33" s="413">
        <f t="shared" si="7"/>
        <v>0</v>
      </c>
      <c r="M33" s="413">
        <f t="shared" si="7"/>
        <v>0</v>
      </c>
      <c r="N33" s="413">
        <f t="shared" si="7"/>
        <v>0</v>
      </c>
      <c r="O33" s="413">
        <f t="shared" si="7"/>
        <v>0</v>
      </c>
      <c r="P33" s="413">
        <f t="shared" si="7"/>
        <v>0</v>
      </c>
      <c r="Q33" s="413">
        <f t="shared" si="7"/>
        <v>0</v>
      </c>
      <c r="R33" s="413">
        <f t="shared" si="7"/>
        <v>0</v>
      </c>
      <c r="S33" s="413">
        <f t="shared" si="7"/>
        <v>0</v>
      </c>
      <c r="T33" s="413">
        <f t="shared" si="7"/>
        <v>0</v>
      </c>
      <c r="U33" s="413">
        <f t="shared" si="7"/>
        <v>0</v>
      </c>
      <c r="V33" s="413">
        <f t="shared" si="7"/>
        <v>0</v>
      </c>
      <c r="W33" s="413">
        <f t="shared" si="7"/>
        <v>0</v>
      </c>
      <c r="X33" s="413">
        <f t="shared" ref="X33:AC33" si="8">X32*$AE34</f>
        <v>0</v>
      </c>
      <c r="Y33" s="413">
        <f t="shared" si="8"/>
        <v>0</v>
      </c>
      <c r="Z33" s="413">
        <f t="shared" si="8"/>
        <v>0</v>
      </c>
      <c r="AA33" s="413">
        <f t="shared" si="8"/>
        <v>0</v>
      </c>
      <c r="AB33" s="413">
        <f t="shared" si="8"/>
        <v>0</v>
      </c>
      <c r="AC33" s="413">
        <f t="shared" si="8"/>
        <v>0</v>
      </c>
      <c r="AD33" s="414">
        <f>AD32*$AE34</f>
        <v>0</v>
      </c>
      <c r="AE33" s="373">
        <f>SUM(E33:AD33)</f>
        <v>0</v>
      </c>
    </row>
    <row r="34" spans="2:31" ht="21.95" customHeight="1" x14ac:dyDescent="0.15">
      <c r="B34" s="415"/>
      <c r="C34" s="290" t="s">
        <v>121</v>
      </c>
      <c r="D34" s="416" t="s">
        <v>83</v>
      </c>
      <c r="E34" s="417">
        <f t="shared" ref="E34:W34" si="9">E33/E32</f>
        <v>0</v>
      </c>
      <c r="F34" s="418">
        <f t="shared" si="9"/>
        <v>0</v>
      </c>
      <c r="G34" s="418">
        <f t="shared" si="9"/>
        <v>0</v>
      </c>
      <c r="H34" s="418">
        <f t="shared" si="9"/>
        <v>0</v>
      </c>
      <c r="I34" s="418">
        <f t="shared" si="9"/>
        <v>0</v>
      </c>
      <c r="J34" s="418">
        <f t="shared" si="9"/>
        <v>0</v>
      </c>
      <c r="K34" s="418">
        <f t="shared" si="9"/>
        <v>0</v>
      </c>
      <c r="L34" s="418">
        <f t="shared" si="9"/>
        <v>0</v>
      </c>
      <c r="M34" s="418">
        <f t="shared" si="9"/>
        <v>0</v>
      </c>
      <c r="N34" s="418">
        <f t="shared" si="9"/>
        <v>0</v>
      </c>
      <c r="O34" s="418">
        <f t="shared" si="9"/>
        <v>0</v>
      </c>
      <c r="P34" s="418">
        <f t="shared" si="9"/>
        <v>0</v>
      </c>
      <c r="Q34" s="418">
        <f t="shared" si="9"/>
        <v>0</v>
      </c>
      <c r="R34" s="418">
        <f t="shared" si="9"/>
        <v>0</v>
      </c>
      <c r="S34" s="418">
        <f t="shared" si="9"/>
        <v>0</v>
      </c>
      <c r="T34" s="418">
        <f t="shared" si="9"/>
        <v>0</v>
      </c>
      <c r="U34" s="418">
        <f t="shared" si="9"/>
        <v>0</v>
      </c>
      <c r="V34" s="418">
        <f t="shared" si="9"/>
        <v>0</v>
      </c>
      <c r="W34" s="418">
        <f t="shared" si="9"/>
        <v>0</v>
      </c>
      <c r="X34" s="418">
        <f t="shared" ref="X34:AC34" si="10">X33/X32</f>
        <v>0</v>
      </c>
      <c r="Y34" s="418">
        <f t="shared" si="10"/>
        <v>0</v>
      </c>
      <c r="Z34" s="418">
        <f t="shared" si="10"/>
        <v>0</v>
      </c>
      <c r="AA34" s="418">
        <f t="shared" si="10"/>
        <v>0</v>
      </c>
      <c r="AB34" s="418">
        <f t="shared" si="10"/>
        <v>0</v>
      </c>
      <c r="AC34" s="418">
        <f t="shared" si="10"/>
        <v>0</v>
      </c>
      <c r="AD34" s="419">
        <f>AD33/AD32</f>
        <v>0</v>
      </c>
      <c r="AE34" s="420">
        <f>AE29/AE32</f>
        <v>0</v>
      </c>
    </row>
    <row r="35" spans="2:31" ht="15.6" customHeight="1" x14ac:dyDescent="0.15">
      <c r="B35" s="120" t="s">
        <v>209</v>
      </c>
      <c r="C35" s="402"/>
      <c r="D35" s="402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</row>
    <row r="36" spans="2:31" ht="15.95" customHeight="1" x14ac:dyDescent="0.15">
      <c r="B36" s="120" t="s">
        <v>220</v>
      </c>
      <c r="C36" s="307"/>
      <c r="D36" s="421"/>
    </row>
    <row r="37" spans="2:31" ht="15.95" customHeight="1" x14ac:dyDescent="0.15">
      <c r="B37" s="120" t="s">
        <v>219</v>
      </c>
    </row>
    <row r="38" spans="2:31" ht="15.95" customHeight="1" x14ac:dyDescent="0.15"/>
    <row r="39" spans="2:31" ht="15.95" customHeight="1" x14ac:dyDescent="0.15"/>
  </sheetData>
  <sheetProtection insertRows="0"/>
  <protectedRanges>
    <protectedRange sqref="B26:AE28 E5:AD14 C16:AD24" name="範囲1_3"/>
    <protectedRange sqref="C5:D14" name="範囲1_1_2"/>
  </protectedRanges>
  <mergeCells count="11">
    <mergeCell ref="B29:C29"/>
    <mergeCell ref="B25:C25"/>
    <mergeCell ref="B26:B27"/>
    <mergeCell ref="B28:C28"/>
    <mergeCell ref="B16:B24"/>
    <mergeCell ref="B1:AE1"/>
    <mergeCell ref="B3:C4"/>
    <mergeCell ref="D3:D4"/>
    <mergeCell ref="B15:C15"/>
    <mergeCell ref="E3:AE3"/>
    <mergeCell ref="B5:B14"/>
  </mergeCells>
  <phoneticPr fontId="2"/>
  <printOptions horizontalCentered="1"/>
  <pageMargins left="0.35433070866141736" right="0.19685039370078741" top="0.47244094488188981" bottom="0.19685039370078741" header="0.27559055118110237" footer="0.11811023622047245"/>
  <pageSetup paperSize="8" scale="72" fitToHeight="0" orientation="landscape" r:id="rId1"/>
  <headerFooter alignWithMargins="0">
    <oddHeader>&amp;R（仮称）新ごみ処理施設整備・運営事業（エネルギー回収型廃棄物処理施設）に係る提案書類(&amp;A)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22365-677C-4509-AC92-4605246716D5}">
  <sheetPr>
    <pageSetUpPr fitToPage="1"/>
  </sheetPr>
  <dimension ref="B1:AD48"/>
  <sheetViews>
    <sheetView showGridLines="0" view="pageBreakPreview" topLeftCell="J1" zoomScale="85" zoomScaleNormal="85" zoomScaleSheetLayoutView="85" zoomScalePageLayoutView="70" workbookViewId="0">
      <pane ySplit="4" topLeftCell="A5" activePane="bottomLeft" state="frozen"/>
      <selection activeCell="D23" sqref="D23"/>
      <selection pane="bottomLeft" activeCell="AC35" sqref="AC35"/>
    </sheetView>
  </sheetViews>
  <sheetFormatPr defaultColWidth="9" defaultRowHeight="30" customHeight="1" x14ac:dyDescent="0.15"/>
  <cols>
    <col min="1" max="1" width="2.625" style="307" customWidth="1"/>
    <col min="2" max="2" width="16.5" style="319" customWidth="1"/>
    <col min="3" max="3" width="7" style="319" customWidth="1"/>
    <col min="4" max="6" width="9.625" style="320" customWidth="1"/>
    <col min="7" max="30" width="9.625" style="307" customWidth="1"/>
    <col min="31" max="16384" width="9" style="307"/>
  </cols>
  <sheetData>
    <row r="1" spans="2:30" s="300" customFormat="1" ht="21" customHeight="1" x14ac:dyDescent="0.15">
      <c r="B1" s="658" t="s">
        <v>333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</row>
    <row r="2" spans="2:30" s="300" customFormat="1" ht="17.25" customHeight="1" x14ac:dyDescent="0.15">
      <c r="B2" s="301"/>
      <c r="C2" s="302"/>
      <c r="D2" s="303"/>
      <c r="E2" s="303"/>
      <c r="F2" s="303"/>
      <c r="V2" s="304"/>
      <c r="W2" s="304"/>
      <c r="X2" s="304"/>
      <c r="Y2" s="304"/>
      <c r="Z2" s="304"/>
      <c r="AA2" s="304"/>
      <c r="AB2" s="304"/>
      <c r="AC2" s="304"/>
      <c r="AD2" s="587" t="s">
        <v>116</v>
      </c>
    </row>
    <row r="3" spans="2:30" ht="17.100000000000001" customHeight="1" x14ac:dyDescent="0.15">
      <c r="B3" s="736" t="s">
        <v>115</v>
      </c>
      <c r="C3" s="737"/>
      <c r="D3" s="734" t="s">
        <v>114</v>
      </c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306"/>
      <c r="Y3" s="306"/>
      <c r="Z3" s="306"/>
      <c r="AA3" s="306"/>
      <c r="AB3" s="306"/>
      <c r="AC3" s="306"/>
      <c r="AD3" s="732" t="s">
        <v>99</v>
      </c>
    </row>
    <row r="4" spans="2:30" ht="30" customHeight="1" x14ac:dyDescent="0.15">
      <c r="B4" s="738"/>
      <c r="C4" s="739"/>
      <c r="D4" s="251" t="s">
        <v>283</v>
      </c>
      <c r="E4" s="251" t="s">
        <v>284</v>
      </c>
      <c r="F4" s="251" t="s">
        <v>285</v>
      </c>
      <c r="G4" s="251" t="s">
        <v>286</v>
      </c>
      <c r="H4" s="251" t="s">
        <v>287</v>
      </c>
      <c r="I4" s="251" t="s">
        <v>288</v>
      </c>
      <c r="J4" s="251" t="s">
        <v>289</v>
      </c>
      <c r="K4" s="251" t="s">
        <v>290</v>
      </c>
      <c r="L4" s="251" t="s">
        <v>291</v>
      </c>
      <c r="M4" s="251" t="s">
        <v>292</v>
      </c>
      <c r="N4" s="251" t="s">
        <v>293</v>
      </c>
      <c r="O4" s="251" t="s">
        <v>294</v>
      </c>
      <c r="P4" s="251" t="s">
        <v>295</v>
      </c>
      <c r="Q4" s="251" t="s">
        <v>296</v>
      </c>
      <c r="R4" s="251" t="s">
        <v>297</v>
      </c>
      <c r="S4" s="251" t="s">
        <v>298</v>
      </c>
      <c r="T4" s="251" t="s">
        <v>299</v>
      </c>
      <c r="U4" s="251" t="s">
        <v>300</v>
      </c>
      <c r="V4" s="251" t="s">
        <v>301</v>
      </c>
      <c r="W4" s="251" t="s">
        <v>302</v>
      </c>
      <c r="X4" s="251" t="s">
        <v>303</v>
      </c>
      <c r="Y4" s="251" t="s">
        <v>304</v>
      </c>
      <c r="Z4" s="251" t="s">
        <v>305</v>
      </c>
      <c r="AA4" s="251" t="s">
        <v>306</v>
      </c>
      <c r="AB4" s="251" t="s">
        <v>341</v>
      </c>
      <c r="AC4" s="251" t="s">
        <v>342</v>
      </c>
      <c r="AD4" s="733"/>
    </row>
    <row r="5" spans="2:30" ht="15.95" customHeight="1" x14ac:dyDescent="0.15">
      <c r="B5" s="730"/>
      <c r="C5" s="308" t="s">
        <v>113</v>
      </c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10"/>
      <c r="AD5" s="311"/>
    </row>
    <row r="6" spans="2:30" ht="15.95" customHeight="1" x14ac:dyDescent="0.15">
      <c r="B6" s="731"/>
      <c r="C6" s="312" t="s">
        <v>112</v>
      </c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4"/>
      <c r="AD6" s="315">
        <f>SUM(D6:AC6)</f>
        <v>0</v>
      </c>
    </row>
    <row r="7" spans="2:30" ht="15.95" customHeight="1" x14ac:dyDescent="0.15">
      <c r="B7" s="730"/>
      <c r="C7" s="308" t="s">
        <v>113</v>
      </c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10"/>
      <c r="AD7" s="311"/>
    </row>
    <row r="8" spans="2:30" ht="15.95" customHeight="1" x14ac:dyDescent="0.15">
      <c r="B8" s="731"/>
      <c r="C8" s="312" t="s">
        <v>112</v>
      </c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4"/>
      <c r="AD8" s="315">
        <f>SUM(D8:AC8)</f>
        <v>0</v>
      </c>
    </row>
    <row r="9" spans="2:30" ht="15.95" customHeight="1" x14ac:dyDescent="0.15">
      <c r="B9" s="730"/>
      <c r="C9" s="308" t="s">
        <v>113</v>
      </c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10"/>
      <c r="AD9" s="311"/>
    </row>
    <row r="10" spans="2:30" ht="15.95" customHeight="1" x14ac:dyDescent="0.15">
      <c r="B10" s="731"/>
      <c r="C10" s="312" t="s">
        <v>112</v>
      </c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4"/>
      <c r="AD10" s="315">
        <f>SUM(D10:AC10)</f>
        <v>0</v>
      </c>
    </row>
    <row r="11" spans="2:30" ht="15.95" customHeight="1" x14ac:dyDescent="0.15">
      <c r="B11" s="730"/>
      <c r="C11" s="308" t="s">
        <v>113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10"/>
      <c r="AD11" s="311"/>
    </row>
    <row r="12" spans="2:30" ht="15.95" customHeight="1" x14ac:dyDescent="0.15">
      <c r="B12" s="731"/>
      <c r="C12" s="312" t="s">
        <v>112</v>
      </c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4"/>
      <c r="AD12" s="315">
        <f>SUM(D12:AC12)</f>
        <v>0</v>
      </c>
    </row>
    <row r="13" spans="2:30" ht="15.95" customHeight="1" x14ac:dyDescent="0.15">
      <c r="B13" s="730"/>
      <c r="C13" s="308" t="s">
        <v>113</v>
      </c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10"/>
      <c r="AD13" s="311"/>
    </row>
    <row r="14" spans="2:30" ht="15.95" customHeight="1" x14ac:dyDescent="0.15">
      <c r="B14" s="731"/>
      <c r="C14" s="312" t="s">
        <v>112</v>
      </c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4"/>
      <c r="AD14" s="315">
        <f>SUM(D14:AC14)</f>
        <v>0</v>
      </c>
    </row>
    <row r="15" spans="2:30" ht="15.95" customHeight="1" x14ac:dyDescent="0.15">
      <c r="B15" s="730"/>
      <c r="C15" s="308" t="s">
        <v>113</v>
      </c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10"/>
      <c r="AD15" s="311"/>
    </row>
    <row r="16" spans="2:30" ht="15.95" customHeight="1" x14ac:dyDescent="0.15">
      <c r="B16" s="731"/>
      <c r="C16" s="312" t="s">
        <v>112</v>
      </c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4"/>
      <c r="AD16" s="315">
        <f>SUM(D16:AC16)</f>
        <v>0</v>
      </c>
    </row>
    <row r="17" spans="2:30" ht="15.95" customHeight="1" x14ac:dyDescent="0.15">
      <c r="B17" s="730"/>
      <c r="C17" s="308" t="s">
        <v>113</v>
      </c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10"/>
      <c r="AD17" s="311"/>
    </row>
    <row r="18" spans="2:30" ht="15.95" customHeight="1" x14ac:dyDescent="0.15">
      <c r="B18" s="731"/>
      <c r="C18" s="312" t="s">
        <v>112</v>
      </c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4"/>
      <c r="AD18" s="315">
        <f>SUM(D18:AC18)</f>
        <v>0</v>
      </c>
    </row>
    <row r="19" spans="2:30" ht="15.95" customHeight="1" x14ac:dyDescent="0.15">
      <c r="B19" s="730"/>
      <c r="C19" s="308" t="s">
        <v>113</v>
      </c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10"/>
      <c r="AD19" s="311"/>
    </row>
    <row r="20" spans="2:30" ht="15.95" customHeight="1" x14ac:dyDescent="0.15">
      <c r="B20" s="731"/>
      <c r="C20" s="312" t="s">
        <v>112</v>
      </c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4"/>
      <c r="AD20" s="315">
        <f>SUM(D20:AC20)</f>
        <v>0</v>
      </c>
    </row>
    <row r="21" spans="2:30" ht="15.95" customHeight="1" x14ac:dyDescent="0.15">
      <c r="B21" s="730"/>
      <c r="C21" s="308" t="s">
        <v>113</v>
      </c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10"/>
      <c r="AD21" s="311"/>
    </row>
    <row r="22" spans="2:30" ht="15.95" customHeight="1" x14ac:dyDescent="0.15">
      <c r="B22" s="731"/>
      <c r="C22" s="312" t="s">
        <v>112</v>
      </c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4"/>
      <c r="AD22" s="315">
        <f>SUM(D22:AC22)</f>
        <v>0</v>
      </c>
    </row>
    <row r="23" spans="2:30" ht="15.95" customHeight="1" x14ac:dyDescent="0.15">
      <c r="B23" s="730"/>
      <c r="C23" s="308" t="s">
        <v>113</v>
      </c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10"/>
      <c r="AD23" s="311"/>
    </row>
    <row r="24" spans="2:30" ht="15.95" customHeight="1" x14ac:dyDescent="0.15">
      <c r="B24" s="731"/>
      <c r="C24" s="312" t="s">
        <v>112</v>
      </c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4"/>
      <c r="AD24" s="315">
        <f>SUM(D24:AC24)</f>
        <v>0</v>
      </c>
    </row>
    <row r="25" spans="2:30" ht="15.95" customHeight="1" x14ac:dyDescent="0.15">
      <c r="B25" s="730"/>
      <c r="C25" s="308" t="s">
        <v>113</v>
      </c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10"/>
      <c r="AD25" s="311"/>
    </row>
    <row r="26" spans="2:30" ht="15.95" customHeight="1" x14ac:dyDescent="0.15">
      <c r="B26" s="731"/>
      <c r="C26" s="312" t="s">
        <v>112</v>
      </c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4"/>
      <c r="AD26" s="315">
        <f>SUM(D26:AC26)</f>
        <v>0</v>
      </c>
    </row>
    <row r="27" spans="2:30" ht="15.95" customHeight="1" x14ac:dyDescent="0.15">
      <c r="B27" s="730"/>
      <c r="C27" s="308" t="s">
        <v>113</v>
      </c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10"/>
      <c r="AD27" s="311"/>
    </row>
    <row r="28" spans="2:30" ht="15.95" customHeight="1" x14ac:dyDescent="0.15">
      <c r="B28" s="731"/>
      <c r="C28" s="312" t="s">
        <v>112</v>
      </c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4"/>
      <c r="AD28" s="315">
        <f>SUM(D28:AC28)</f>
        <v>0</v>
      </c>
    </row>
    <row r="29" spans="2:30" ht="15.95" customHeight="1" x14ac:dyDescent="0.15">
      <c r="B29" s="730"/>
      <c r="C29" s="308" t="s">
        <v>113</v>
      </c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10"/>
      <c r="AD29" s="311"/>
    </row>
    <row r="30" spans="2:30" ht="15.95" customHeight="1" x14ac:dyDescent="0.15">
      <c r="B30" s="731"/>
      <c r="C30" s="312" t="s">
        <v>112</v>
      </c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4"/>
      <c r="AD30" s="315">
        <f>SUM(D30:AC30)</f>
        <v>0</v>
      </c>
    </row>
    <row r="31" spans="2:30" ht="20.100000000000001" customHeight="1" x14ac:dyDescent="0.15">
      <c r="B31" s="742" t="s">
        <v>111</v>
      </c>
      <c r="C31" s="743"/>
      <c r="D31" s="316">
        <f t="shared" ref="D31:AB31" si="0">D6+D8+D14+D16+D18+D20+D22+D10+D12+D24+D26+D28+D30</f>
        <v>0</v>
      </c>
      <c r="E31" s="316">
        <f t="shared" si="0"/>
        <v>0</v>
      </c>
      <c r="F31" s="316">
        <f t="shared" si="0"/>
        <v>0</v>
      </c>
      <c r="G31" s="316">
        <f t="shared" si="0"/>
        <v>0</v>
      </c>
      <c r="H31" s="316">
        <f t="shared" si="0"/>
        <v>0</v>
      </c>
      <c r="I31" s="316">
        <f t="shared" si="0"/>
        <v>0</v>
      </c>
      <c r="J31" s="316">
        <f t="shared" si="0"/>
        <v>0</v>
      </c>
      <c r="K31" s="316">
        <f t="shared" si="0"/>
        <v>0</v>
      </c>
      <c r="L31" s="316">
        <f t="shared" si="0"/>
        <v>0</v>
      </c>
      <c r="M31" s="316">
        <f t="shared" si="0"/>
        <v>0</v>
      </c>
      <c r="N31" s="316">
        <f t="shared" si="0"/>
        <v>0</v>
      </c>
      <c r="O31" s="316">
        <f t="shared" si="0"/>
        <v>0</v>
      </c>
      <c r="P31" s="316">
        <f t="shared" si="0"/>
        <v>0</v>
      </c>
      <c r="Q31" s="316">
        <f t="shared" si="0"/>
        <v>0</v>
      </c>
      <c r="R31" s="316">
        <f t="shared" si="0"/>
        <v>0</v>
      </c>
      <c r="S31" s="316">
        <f t="shared" si="0"/>
        <v>0</v>
      </c>
      <c r="T31" s="316">
        <f t="shared" si="0"/>
        <v>0</v>
      </c>
      <c r="U31" s="316">
        <f t="shared" si="0"/>
        <v>0</v>
      </c>
      <c r="V31" s="316">
        <f t="shared" si="0"/>
        <v>0</v>
      </c>
      <c r="W31" s="316">
        <f t="shared" si="0"/>
        <v>0</v>
      </c>
      <c r="X31" s="316">
        <f t="shared" si="0"/>
        <v>0</v>
      </c>
      <c r="Y31" s="316">
        <f t="shared" si="0"/>
        <v>0</v>
      </c>
      <c r="Z31" s="316">
        <f t="shared" si="0"/>
        <v>0</v>
      </c>
      <c r="AA31" s="316">
        <f t="shared" si="0"/>
        <v>0</v>
      </c>
      <c r="AB31" s="316">
        <f t="shared" si="0"/>
        <v>0</v>
      </c>
      <c r="AC31" s="316">
        <f>AC6+AC8+AC14+AC16+AC18+AC20+AC22+AC10+AC12+AC24+AC26+AC28+AC30</f>
        <v>0</v>
      </c>
      <c r="AD31" s="317">
        <f>AD6+AD8+AD14+AD16+AD18+AD20+AD22+AD10+AD12+AD24+AD26+AD28+AD30</f>
        <v>0</v>
      </c>
    </row>
    <row r="32" spans="2:30" ht="15.95" customHeight="1" x14ac:dyDescent="0.15">
      <c r="B32" s="318"/>
    </row>
    <row r="33" spans="2:30" ht="15.95" customHeight="1" x14ac:dyDescent="0.15">
      <c r="B33" s="204" t="s">
        <v>88</v>
      </c>
    </row>
    <row r="34" spans="2:30" ht="15.95" customHeight="1" x14ac:dyDescent="0.15">
      <c r="B34" s="321"/>
      <c r="C34" s="322" t="s">
        <v>87</v>
      </c>
      <c r="D34" s="323">
        <v>11</v>
      </c>
      <c r="E34" s="324">
        <v>12</v>
      </c>
      <c r="F34" s="324">
        <v>12</v>
      </c>
      <c r="G34" s="324">
        <v>12</v>
      </c>
      <c r="H34" s="324">
        <v>12</v>
      </c>
      <c r="I34" s="324">
        <v>12</v>
      </c>
      <c r="J34" s="324">
        <v>12</v>
      </c>
      <c r="K34" s="324">
        <v>12</v>
      </c>
      <c r="L34" s="324">
        <v>12</v>
      </c>
      <c r="M34" s="324">
        <v>12</v>
      </c>
      <c r="N34" s="324">
        <v>12</v>
      </c>
      <c r="O34" s="324">
        <v>12</v>
      </c>
      <c r="P34" s="324">
        <v>12</v>
      </c>
      <c r="Q34" s="324">
        <v>12</v>
      </c>
      <c r="R34" s="324">
        <v>12</v>
      </c>
      <c r="S34" s="324">
        <v>12</v>
      </c>
      <c r="T34" s="324">
        <v>12</v>
      </c>
      <c r="U34" s="324">
        <v>12</v>
      </c>
      <c r="V34" s="324">
        <v>12</v>
      </c>
      <c r="W34" s="325">
        <v>12</v>
      </c>
      <c r="X34" s="324">
        <v>12</v>
      </c>
      <c r="Y34" s="324">
        <v>12</v>
      </c>
      <c r="Z34" s="324">
        <v>12</v>
      </c>
      <c r="AA34" s="324">
        <v>12</v>
      </c>
      <c r="AB34" s="324">
        <v>12</v>
      </c>
      <c r="AC34" s="326">
        <v>1</v>
      </c>
      <c r="AD34" s="327">
        <f>SUM(D34:AC34)</f>
        <v>300</v>
      </c>
    </row>
    <row r="35" spans="2:30" ht="15.95" customHeight="1" x14ac:dyDescent="0.15">
      <c r="B35" s="740" t="s">
        <v>110</v>
      </c>
      <c r="C35" s="741"/>
      <c r="D35" s="328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329"/>
      <c r="W35" s="330"/>
      <c r="X35" s="329"/>
      <c r="Y35" s="329"/>
      <c r="Z35" s="329"/>
      <c r="AA35" s="329"/>
      <c r="AB35" s="329"/>
      <c r="AC35" s="331"/>
      <c r="AD35" s="332">
        <f>AD31/AD34</f>
        <v>0</v>
      </c>
    </row>
    <row r="36" spans="2:30" ht="15.95" customHeight="1" x14ac:dyDescent="0.15">
      <c r="B36" s="740" t="s">
        <v>109</v>
      </c>
      <c r="C36" s="741"/>
      <c r="D36" s="328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30"/>
      <c r="X36" s="329"/>
      <c r="Y36" s="329"/>
      <c r="Z36" s="329"/>
      <c r="AA36" s="329"/>
      <c r="AB36" s="329"/>
      <c r="AC36" s="331"/>
      <c r="AD36" s="333">
        <f>ROUNDDOWN(AD35,0)</f>
        <v>0</v>
      </c>
    </row>
    <row r="37" spans="2:30" ht="15.95" customHeight="1" x14ac:dyDescent="0.15">
      <c r="B37" s="334" t="s">
        <v>108</v>
      </c>
      <c r="C37" s="335" t="s">
        <v>107</v>
      </c>
      <c r="D37" s="336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30"/>
      <c r="X37" s="329"/>
      <c r="Y37" s="329"/>
      <c r="Z37" s="329"/>
      <c r="AA37" s="329"/>
      <c r="AB37" s="329"/>
      <c r="AC37" s="331"/>
      <c r="AD37" s="333"/>
    </row>
    <row r="38" spans="2:30" ht="15.95" customHeight="1" x14ac:dyDescent="0.15">
      <c r="B38" s="334" t="s">
        <v>106</v>
      </c>
      <c r="C38" s="335" t="s">
        <v>105</v>
      </c>
      <c r="D38" s="337">
        <f>D34*$AD36+D37</f>
        <v>0</v>
      </c>
      <c r="E38" s="338">
        <f t="shared" ref="E38:AC38" si="1">E34*$AD36+E37</f>
        <v>0</v>
      </c>
      <c r="F38" s="338">
        <f t="shared" si="1"/>
        <v>0</v>
      </c>
      <c r="G38" s="338">
        <f t="shared" si="1"/>
        <v>0</v>
      </c>
      <c r="H38" s="338">
        <f t="shared" si="1"/>
        <v>0</v>
      </c>
      <c r="I38" s="338">
        <f t="shared" si="1"/>
        <v>0</v>
      </c>
      <c r="J38" s="338">
        <f t="shared" si="1"/>
        <v>0</v>
      </c>
      <c r="K38" s="338">
        <f t="shared" si="1"/>
        <v>0</v>
      </c>
      <c r="L38" s="338">
        <f t="shared" si="1"/>
        <v>0</v>
      </c>
      <c r="M38" s="338">
        <f t="shared" si="1"/>
        <v>0</v>
      </c>
      <c r="N38" s="338">
        <f t="shared" si="1"/>
        <v>0</v>
      </c>
      <c r="O38" s="338">
        <f t="shared" si="1"/>
        <v>0</v>
      </c>
      <c r="P38" s="338">
        <f t="shared" si="1"/>
        <v>0</v>
      </c>
      <c r="Q38" s="338">
        <f t="shared" si="1"/>
        <v>0</v>
      </c>
      <c r="R38" s="338">
        <f t="shared" si="1"/>
        <v>0</v>
      </c>
      <c r="S38" s="338">
        <f t="shared" si="1"/>
        <v>0</v>
      </c>
      <c r="T38" s="338">
        <f t="shared" si="1"/>
        <v>0</v>
      </c>
      <c r="U38" s="338">
        <f t="shared" si="1"/>
        <v>0</v>
      </c>
      <c r="V38" s="338">
        <f t="shared" si="1"/>
        <v>0</v>
      </c>
      <c r="W38" s="339">
        <f t="shared" si="1"/>
        <v>0</v>
      </c>
      <c r="X38" s="339">
        <f t="shared" si="1"/>
        <v>0</v>
      </c>
      <c r="Y38" s="339">
        <f t="shared" si="1"/>
        <v>0</v>
      </c>
      <c r="Z38" s="339">
        <f t="shared" si="1"/>
        <v>0</v>
      </c>
      <c r="AA38" s="339">
        <f t="shared" si="1"/>
        <v>0</v>
      </c>
      <c r="AB38" s="339">
        <f t="shared" si="1"/>
        <v>0</v>
      </c>
      <c r="AC38" s="339">
        <f t="shared" si="1"/>
        <v>0</v>
      </c>
      <c r="AD38" s="340">
        <f>SUM(D38:AC38)</f>
        <v>0</v>
      </c>
    </row>
    <row r="39" spans="2:30" ht="15.95" customHeight="1" x14ac:dyDescent="0.15">
      <c r="B39" s="341" t="s">
        <v>84</v>
      </c>
      <c r="C39" s="342" t="s">
        <v>104</v>
      </c>
      <c r="D39" s="343">
        <f t="shared" ref="D39:AB39" si="2">D38/D34</f>
        <v>0</v>
      </c>
      <c r="E39" s="344">
        <f t="shared" si="2"/>
        <v>0</v>
      </c>
      <c r="F39" s="344">
        <f t="shared" si="2"/>
        <v>0</v>
      </c>
      <c r="G39" s="344">
        <f t="shared" si="2"/>
        <v>0</v>
      </c>
      <c r="H39" s="344">
        <f t="shared" si="2"/>
        <v>0</v>
      </c>
      <c r="I39" s="344">
        <f t="shared" si="2"/>
        <v>0</v>
      </c>
      <c r="J39" s="344">
        <f t="shared" si="2"/>
        <v>0</v>
      </c>
      <c r="K39" s="344">
        <f t="shared" si="2"/>
        <v>0</v>
      </c>
      <c r="L39" s="344">
        <f t="shared" si="2"/>
        <v>0</v>
      </c>
      <c r="M39" s="344">
        <f t="shared" si="2"/>
        <v>0</v>
      </c>
      <c r="N39" s="344">
        <f t="shared" si="2"/>
        <v>0</v>
      </c>
      <c r="O39" s="344">
        <f t="shared" si="2"/>
        <v>0</v>
      </c>
      <c r="P39" s="344">
        <f t="shared" si="2"/>
        <v>0</v>
      </c>
      <c r="Q39" s="344">
        <f t="shared" si="2"/>
        <v>0</v>
      </c>
      <c r="R39" s="344">
        <f t="shared" si="2"/>
        <v>0</v>
      </c>
      <c r="S39" s="344">
        <f t="shared" si="2"/>
        <v>0</v>
      </c>
      <c r="T39" s="344">
        <f t="shared" si="2"/>
        <v>0</v>
      </c>
      <c r="U39" s="344">
        <f t="shared" si="2"/>
        <v>0</v>
      </c>
      <c r="V39" s="344">
        <f t="shared" si="2"/>
        <v>0</v>
      </c>
      <c r="W39" s="345">
        <f t="shared" si="2"/>
        <v>0</v>
      </c>
      <c r="X39" s="345">
        <f t="shared" si="2"/>
        <v>0</v>
      </c>
      <c r="Y39" s="345">
        <f t="shared" si="2"/>
        <v>0</v>
      </c>
      <c r="Z39" s="345">
        <f t="shared" si="2"/>
        <v>0</v>
      </c>
      <c r="AA39" s="345">
        <f t="shared" si="2"/>
        <v>0</v>
      </c>
      <c r="AB39" s="345">
        <f t="shared" si="2"/>
        <v>0</v>
      </c>
      <c r="AC39" s="345">
        <f>AC38/AC34</f>
        <v>0</v>
      </c>
      <c r="AD39" s="346">
        <f>AD38/AD34</f>
        <v>0</v>
      </c>
    </row>
    <row r="40" spans="2:30" ht="15.95" customHeight="1" x14ac:dyDescent="0.15">
      <c r="B40" s="120" t="s">
        <v>209</v>
      </c>
    </row>
    <row r="41" spans="2:30" ht="15.95" customHeight="1" x14ac:dyDescent="0.15">
      <c r="B41" s="120" t="s">
        <v>216</v>
      </c>
    </row>
    <row r="42" spans="2:30" ht="15.95" customHeight="1" x14ac:dyDescent="0.15">
      <c r="B42" s="120" t="s">
        <v>215</v>
      </c>
    </row>
    <row r="43" spans="2:30" ht="15.95" customHeight="1" x14ac:dyDescent="0.15">
      <c r="B43" s="120" t="s">
        <v>217</v>
      </c>
    </row>
    <row r="44" spans="2:30" ht="15.95" customHeight="1" x14ac:dyDescent="0.15">
      <c r="B44" s="347" t="s">
        <v>218</v>
      </c>
    </row>
    <row r="45" spans="2:30" ht="15.95" customHeight="1" x14ac:dyDescent="0.15">
      <c r="B45" s="318"/>
    </row>
    <row r="46" spans="2:30" ht="15.95" customHeight="1" x14ac:dyDescent="0.15">
      <c r="B46" s="307"/>
      <c r="C46" s="307"/>
      <c r="D46" s="307"/>
      <c r="E46" s="307"/>
      <c r="F46" s="307"/>
    </row>
    <row r="47" spans="2:30" ht="15.95" customHeight="1" x14ac:dyDescent="0.15">
      <c r="B47" s="307"/>
      <c r="C47" s="307"/>
      <c r="D47" s="307"/>
      <c r="E47" s="307"/>
      <c r="F47" s="307"/>
    </row>
    <row r="48" spans="2:30" ht="15.95" customHeight="1" x14ac:dyDescent="0.15">
      <c r="B48" s="307"/>
      <c r="C48" s="307"/>
      <c r="D48" s="307"/>
      <c r="E48" s="307"/>
      <c r="F48" s="307"/>
    </row>
  </sheetData>
  <sheetProtection insertRows="0"/>
  <protectedRanges>
    <protectedRange sqref="A46:IS47" name="範囲3"/>
    <protectedRange sqref="B7 B13 B9 B11 B21 B23 B25 B27 B29 B15 B17:B19 C18:AC18 D17:AC17 B16:AC16 D15:AC15 B26:AC26 B22:AC22 B20:AC20 B14:AC14 B12:AC12 B10:AC10 B8:AC8 B30:AC30 D29:AC29 D27:AC27 B28:AC28 D25:AC25 B24:AC24 D23:AC23 D21:AC21 D11:AC11 D9:AC9 D19:AC19 D13:AC13 D7:AC7 B5:AC6" name="範囲1"/>
    <protectedRange sqref="C7 C13 C19 C9 C11 C21 C23 C25 C27 C29 C15 C17" name="範囲1_1"/>
  </protectedRanges>
  <mergeCells count="20">
    <mergeCell ref="B35:C35"/>
    <mergeCell ref="B36:C36"/>
    <mergeCell ref="B21:B22"/>
    <mergeCell ref="B23:B24"/>
    <mergeCell ref="B25:B26"/>
    <mergeCell ref="B27:B28"/>
    <mergeCell ref="B29:B30"/>
    <mergeCell ref="B31:C31"/>
    <mergeCell ref="B9:B10"/>
    <mergeCell ref="B11:B12"/>
    <mergeCell ref="B13:B14"/>
    <mergeCell ref="B15:B16"/>
    <mergeCell ref="B17:B18"/>
    <mergeCell ref="B19:B20"/>
    <mergeCell ref="B1:AD1"/>
    <mergeCell ref="B3:C4"/>
    <mergeCell ref="D3:W3"/>
    <mergeCell ref="AD3:AD4"/>
    <mergeCell ref="B5:B6"/>
    <mergeCell ref="B7:B8"/>
  </mergeCells>
  <phoneticPr fontId="2"/>
  <printOptions horizontalCentered="1"/>
  <pageMargins left="0.51181102362204722" right="0.59055118110236227" top="0.98425196850393704" bottom="0.39370078740157483" header="0.51181102362204722" footer="0.23622047244094491"/>
  <pageSetup paperSize="8" scale="70" orientation="landscape" r:id="rId1"/>
  <headerFooter alignWithMargins="0">
    <oddHeader>&amp;R（仮称）新ごみ処理施設整備・運営事業（エネルギー回収型廃棄物処理施設）に係る提案書類(&amp;A)</oddHeader>
  </headerFooter>
  <rowBreaks count="1" manualBreakCount="1">
    <brk id="4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F57"/>
  <sheetViews>
    <sheetView showGridLines="0" view="pageBreakPreview" zoomScaleNormal="85" zoomScaleSheetLayoutView="100" zoomScalePageLayoutView="85" workbookViewId="0">
      <pane ySplit="4" topLeftCell="A5" activePane="bottomLeft" state="frozen"/>
      <selection activeCell="D23" sqref="D23"/>
      <selection pane="bottomLeft" activeCell="H12" sqref="H12"/>
    </sheetView>
  </sheetViews>
  <sheetFormatPr defaultColWidth="9" defaultRowHeight="30" customHeight="1" x14ac:dyDescent="0.15"/>
  <cols>
    <col min="1" max="1" width="2.625" style="307" customWidth="1"/>
    <col min="2" max="2" width="20.625" style="319" customWidth="1"/>
    <col min="3" max="3" width="7" style="319" customWidth="1"/>
    <col min="4" max="6" width="9.625" style="320" customWidth="1"/>
    <col min="7" max="29" width="9.625" style="307" customWidth="1"/>
    <col min="30" max="30" width="10" style="307" customWidth="1"/>
    <col min="31" max="31" width="9.625" style="307" customWidth="1"/>
    <col min="32" max="32" width="12.625" style="307" customWidth="1"/>
    <col min="33" max="16384" width="9" style="307"/>
  </cols>
  <sheetData>
    <row r="1" spans="2:30" s="300" customFormat="1" ht="24.95" customHeight="1" x14ac:dyDescent="0.15">
      <c r="B1" s="729" t="s">
        <v>196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  <c r="W1" s="729"/>
      <c r="X1" s="729"/>
      <c r="Y1" s="729"/>
      <c r="Z1" s="729"/>
      <c r="AA1" s="729"/>
      <c r="AB1" s="729"/>
      <c r="AC1" s="729"/>
      <c r="AD1" s="729"/>
    </row>
    <row r="2" spans="2:30" s="300" customFormat="1" ht="20.100000000000001" customHeight="1" x14ac:dyDescent="0.15">
      <c r="B2" s="301"/>
      <c r="C2" s="302"/>
      <c r="D2" s="303"/>
      <c r="E2" s="303"/>
      <c r="F2" s="303"/>
      <c r="V2" s="304"/>
      <c r="W2" s="304"/>
      <c r="X2" s="304"/>
      <c r="Y2" s="304"/>
      <c r="Z2" s="304"/>
      <c r="AA2" s="304"/>
      <c r="AB2" s="304"/>
      <c r="AC2" s="304"/>
      <c r="AD2" s="305" t="s">
        <v>116</v>
      </c>
    </row>
    <row r="3" spans="2:30" ht="17.100000000000001" customHeight="1" x14ac:dyDescent="0.15">
      <c r="B3" s="736" t="s">
        <v>115</v>
      </c>
      <c r="C3" s="737"/>
      <c r="D3" s="734" t="s">
        <v>138</v>
      </c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735"/>
      <c r="Y3" s="735"/>
      <c r="Z3" s="735"/>
      <c r="AA3" s="735"/>
      <c r="AB3" s="735"/>
      <c r="AC3" s="735"/>
      <c r="AD3" s="732" t="s">
        <v>99</v>
      </c>
    </row>
    <row r="4" spans="2:30" ht="30" customHeight="1" x14ac:dyDescent="0.15">
      <c r="B4" s="738"/>
      <c r="C4" s="739"/>
      <c r="D4" s="348" t="s">
        <v>283</v>
      </c>
      <c r="E4" s="348" t="s">
        <v>284</v>
      </c>
      <c r="F4" s="348" t="s">
        <v>285</v>
      </c>
      <c r="G4" s="348" t="s">
        <v>286</v>
      </c>
      <c r="H4" s="348" t="s">
        <v>287</v>
      </c>
      <c r="I4" s="348" t="s">
        <v>288</v>
      </c>
      <c r="J4" s="348" t="s">
        <v>289</v>
      </c>
      <c r="K4" s="348" t="s">
        <v>290</v>
      </c>
      <c r="L4" s="348" t="s">
        <v>291</v>
      </c>
      <c r="M4" s="348" t="s">
        <v>292</v>
      </c>
      <c r="N4" s="348" t="s">
        <v>293</v>
      </c>
      <c r="O4" s="348" t="s">
        <v>294</v>
      </c>
      <c r="P4" s="348" t="s">
        <v>295</v>
      </c>
      <c r="Q4" s="348" t="s">
        <v>296</v>
      </c>
      <c r="R4" s="348" t="s">
        <v>297</v>
      </c>
      <c r="S4" s="348" t="s">
        <v>298</v>
      </c>
      <c r="T4" s="348" t="s">
        <v>299</v>
      </c>
      <c r="U4" s="348" t="s">
        <v>300</v>
      </c>
      <c r="V4" s="348" t="s">
        <v>301</v>
      </c>
      <c r="W4" s="348" t="s">
        <v>302</v>
      </c>
      <c r="X4" s="348" t="s">
        <v>303</v>
      </c>
      <c r="Y4" s="348" t="s">
        <v>304</v>
      </c>
      <c r="Z4" s="348" t="s">
        <v>305</v>
      </c>
      <c r="AA4" s="348" t="s">
        <v>306</v>
      </c>
      <c r="AB4" s="348" t="s">
        <v>341</v>
      </c>
      <c r="AC4" s="348" t="s">
        <v>342</v>
      </c>
      <c r="AD4" s="733"/>
    </row>
    <row r="5" spans="2:30" ht="20.100000000000001" customHeight="1" x14ac:dyDescent="0.15">
      <c r="B5" s="422" t="s">
        <v>137</v>
      </c>
      <c r="C5" s="423" t="s">
        <v>136</v>
      </c>
      <c r="D5" s="424">
        <v>63535.083333333336</v>
      </c>
      <c r="E5" s="425">
        <v>69311</v>
      </c>
      <c r="F5" s="425">
        <v>69311</v>
      </c>
      <c r="G5" s="425">
        <v>69311</v>
      </c>
      <c r="H5" s="425">
        <v>69311</v>
      </c>
      <c r="I5" s="425">
        <v>69311</v>
      </c>
      <c r="J5" s="425">
        <v>69311</v>
      </c>
      <c r="K5" s="425">
        <v>69311</v>
      </c>
      <c r="L5" s="425">
        <v>69311</v>
      </c>
      <c r="M5" s="425">
        <v>69311</v>
      </c>
      <c r="N5" s="425">
        <v>69311</v>
      </c>
      <c r="O5" s="425">
        <v>69311</v>
      </c>
      <c r="P5" s="425">
        <v>69311</v>
      </c>
      <c r="Q5" s="425">
        <v>69311</v>
      </c>
      <c r="R5" s="425">
        <v>69311</v>
      </c>
      <c r="S5" s="425">
        <v>69311</v>
      </c>
      <c r="T5" s="425">
        <v>69311</v>
      </c>
      <c r="U5" s="425">
        <v>69311</v>
      </c>
      <c r="V5" s="425">
        <v>69311</v>
      </c>
      <c r="W5" s="425">
        <v>69311</v>
      </c>
      <c r="X5" s="425">
        <v>69311</v>
      </c>
      <c r="Y5" s="425">
        <v>69311</v>
      </c>
      <c r="Z5" s="425">
        <v>69311</v>
      </c>
      <c r="AA5" s="425">
        <v>69311</v>
      </c>
      <c r="AB5" s="425">
        <v>69311</v>
      </c>
      <c r="AC5" s="425">
        <v>5775.916666666667</v>
      </c>
      <c r="AD5" s="426">
        <f>SUM(D5:AC5)</f>
        <v>1732775.0000000002</v>
      </c>
    </row>
    <row r="6" spans="2:30" ht="15.95" customHeight="1" x14ac:dyDescent="0.15">
      <c r="B6" s="755"/>
      <c r="C6" s="427" t="s">
        <v>113</v>
      </c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9">
        <f>SUM(D6:AC6)</f>
        <v>0</v>
      </c>
    </row>
    <row r="7" spans="2:30" ht="15.95" customHeight="1" x14ac:dyDescent="0.15">
      <c r="B7" s="755"/>
      <c r="C7" s="430" t="s">
        <v>135</v>
      </c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2"/>
    </row>
    <row r="8" spans="2:30" ht="15.95" customHeight="1" x14ac:dyDescent="0.15">
      <c r="B8" s="731"/>
      <c r="C8" s="312" t="s">
        <v>112</v>
      </c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5">
        <f>SUM(D8:AC8)</f>
        <v>0</v>
      </c>
    </row>
    <row r="9" spans="2:30" ht="15.95" customHeight="1" x14ac:dyDescent="0.15">
      <c r="B9" s="755"/>
      <c r="C9" s="427" t="s">
        <v>113</v>
      </c>
      <c r="D9" s="309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8"/>
      <c r="AC9" s="428"/>
      <c r="AD9" s="311">
        <f>SUM(D9:AC9)</f>
        <v>0</v>
      </c>
    </row>
    <row r="10" spans="2:30" ht="15.95" customHeight="1" x14ac:dyDescent="0.15">
      <c r="B10" s="755"/>
      <c r="C10" s="430" t="s">
        <v>135</v>
      </c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431"/>
      <c r="AD10" s="432"/>
    </row>
    <row r="11" spans="2:30" ht="15.95" customHeight="1" x14ac:dyDescent="0.15">
      <c r="B11" s="731"/>
      <c r="C11" s="312" t="s">
        <v>112</v>
      </c>
      <c r="D11" s="313"/>
      <c r="E11" s="313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5">
        <f>SUM(D11:AC11)</f>
        <v>0</v>
      </c>
    </row>
    <row r="12" spans="2:30" ht="15.95" customHeight="1" x14ac:dyDescent="0.15">
      <c r="B12" s="730"/>
      <c r="C12" s="308" t="s">
        <v>113</v>
      </c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11">
        <f>SUM(D12:AC12)</f>
        <v>0</v>
      </c>
    </row>
    <row r="13" spans="2:30" ht="15.95" customHeight="1" x14ac:dyDescent="0.15">
      <c r="B13" s="755"/>
      <c r="C13" s="430" t="s">
        <v>135</v>
      </c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3"/>
      <c r="T13" s="433"/>
      <c r="U13" s="433"/>
      <c r="V13" s="433"/>
      <c r="W13" s="433"/>
      <c r="X13" s="433"/>
      <c r="Y13" s="433"/>
      <c r="Z13" s="433"/>
      <c r="AA13" s="433"/>
      <c r="AB13" s="433"/>
      <c r="AC13" s="433"/>
      <c r="AD13" s="432"/>
    </row>
    <row r="14" spans="2:30" ht="15.95" customHeight="1" x14ac:dyDescent="0.15">
      <c r="B14" s="731"/>
      <c r="C14" s="312" t="s">
        <v>112</v>
      </c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5">
        <f>SUM(D14:AC14)</f>
        <v>0</v>
      </c>
    </row>
    <row r="15" spans="2:30" ht="15.95" customHeight="1" x14ac:dyDescent="0.15">
      <c r="B15" s="730"/>
      <c r="C15" s="308" t="s">
        <v>113</v>
      </c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11">
        <f>SUM(D15:AC15)</f>
        <v>0</v>
      </c>
    </row>
    <row r="16" spans="2:30" ht="15.95" customHeight="1" x14ac:dyDescent="0.15">
      <c r="B16" s="755"/>
      <c r="C16" s="430" t="s">
        <v>135</v>
      </c>
      <c r="D16" s="433"/>
      <c r="E16" s="433"/>
      <c r="F16" s="433"/>
      <c r="G16" s="433"/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3"/>
      <c r="U16" s="433"/>
      <c r="V16" s="433"/>
      <c r="W16" s="433"/>
      <c r="X16" s="433"/>
      <c r="Y16" s="433"/>
      <c r="Z16" s="433"/>
      <c r="AA16" s="433"/>
      <c r="AB16" s="433"/>
      <c r="AC16" s="433"/>
      <c r="AD16" s="432"/>
    </row>
    <row r="17" spans="2:30" ht="15.95" customHeight="1" x14ac:dyDescent="0.15">
      <c r="B17" s="731"/>
      <c r="C17" s="312" t="s">
        <v>112</v>
      </c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5">
        <f>SUM(D17:AC17)</f>
        <v>0</v>
      </c>
    </row>
    <row r="18" spans="2:30" ht="15.95" customHeight="1" x14ac:dyDescent="0.15">
      <c r="B18" s="730"/>
      <c r="C18" s="308" t="s">
        <v>113</v>
      </c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11">
        <f>SUM(D18:AC18)</f>
        <v>0</v>
      </c>
    </row>
    <row r="19" spans="2:30" ht="15.95" customHeight="1" x14ac:dyDescent="0.15">
      <c r="B19" s="755"/>
      <c r="C19" s="430" t="s">
        <v>135</v>
      </c>
      <c r="D19" s="433"/>
      <c r="E19" s="433"/>
      <c r="F19" s="433"/>
      <c r="G19" s="433"/>
      <c r="H19" s="433"/>
      <c r="I19" s="433"/>
      <c r="J19" s="433"/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2"/>
    </row>
    <row r="20" spans="2:30" ht="15.95" customHeight="1" x14ac:dyDescent="0.15">
      <c r="B20" s="731"/>
      <c r="C20" s="312" t="s">
        <v>112</v>
      </c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5">
        <f>SUM(D20:AC20)</f>
        <v>0</v>
      </c>
    </row>
    <row r="21" spans="2:30" ht="15.95" customHeight="1" x14ac:dyDescent="0.15">
      <c r="B21" s="730"/>
      <c r="C21" s="308" t="s">
        <v>113</v>
      </c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11">
        <f>SUM(D21:AC21)</f>
        <v>0</v>
      </c>
    </row>
    <row r="22" spans="2:30" ht="15.95" customHeight="1" x14ac:dyDescent="0.15">
      <c r="B22" s="755"/>
      <c r="C22" s="430" t="s">
        <v>135</v>
      </c>
      <c r="D22" s="433"/>
      <c r="E22" s="433"/>
      <c r="F22" s="433"/>
      <c r="G22" s="433"/>
      <c r="H22" s="433"/>
      <c r="I22" s="433"/>
      <c r="J22" s="433"/>
      <c r="K22" s="433"/>
      <c r="L22" s="433"/>
      <c r="M22" s="433"/>
      <c r="N22" s="433"/>
      <c r="O22" s="433"/>
      <c r="P22" s="433"/>
      <c r="Q22" s="433"/>
      <c r="R22" s="433"/>
      <c r="S22" s="433"/>
      <c r="T22" s="433"/>
      <c r="U22" s="433"/>
      <c r="V22" s="433"/>
      <c r="W22" s="433"/>
      <c r="X22" s="433"/>
      <c r="Y22" s="433"/>
      <c r="Z22" s="433"/>
      <c r="AA22" s="433"/>
      <c r="AB22" s="433"/>
      <c r="AC22" s="433"/>
      <c r="AD22" s="432"/>
    </row>
    <row r="23" spans="2:30" ht="15.95" customHeight="1" x14ac:dyDescent="0.15">
      <c r="B23" s="731"/>
      <c r="C23" s="312" t="s">
        <v>112</v>
      </c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5">
        <f>SUM(D23:AC23)</f>
        <v>0</v>
      </c>
    </row>
    <row r="24" spans="2:30" ht="15.95" customHeight="1" x14ac:dyDescent="0.15">
      <c r="B24" s="730"/>
      <c r="C24" s="308" t="s">
        <v>113</v>
      </c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11">
        <f>SUM(D24:AC24)</f>
        <v>0</v>
      </c>
    </row>
    <row r="25" spans="2:30" ht="15.95" customHeight="1" x14ac:dyDescent="0.15">
      <c r="B25" s="755"/>
      <c r="C25" s="430" t="s">
        <v>135</v>
      </c>
      <c r="D25" s="433"/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2"/>
    </row>
    <row r="26" spans="2:30" ht="15.95" customHeight="1" x14ac:dyDescent="0.15">
      <c r="B26" s="731"/>
      <c r="C26" s="312" t="s">
        <v>112</v>
      </c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5">
        <f>SUM(D26:AC26)</f>
        <v>0</v>
      </c>
    </row>
    <row r="27" spans="2:30" ht="15.95" customHeight="1" x14ac:dyDescent="0.15">
      <c r="B27" s="730"/>
      <c r="C27" s="308" t="s">
        <v>113</v>
      </c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11">
        <f>SUM(D27:AC27)</f>
        <v>0</v>
      </c>
    </row>
    <row r="28" spans="2:30" ht="15.95" customHeight="1" x14ac:dyDescent="0.15">
      <c r="B28" s="755"/>
      <c r="C28" s="430" t="s">
        <v>135</v>
      </c>
      <c r="D28" s="433"/>
      <c r="E28" s="433"/>
      <c r="F28" s="433"/>
      <c r="G28" s="433"/>
      <c r="H28" s="433"/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3"/>
      <c r="T28" s="433"/>
      <c r="U28" s="433"/>
      <c r="V28" s="433"/>
      <c r="W28" s="433"/>
      <c r="X28" s="433"/>
      <c r="Y28" s="433"/>
      <c r="Z28" s="433"/>
      <c r="AA28" s="433"/>
      <c r="AB28" s="433"/>
      <c r="AC28" s="433"/>
      <c r="AD28" s="432"/>
    </row>
    <row r="29" spans="2:30" ht="15.95" customHeight="1" x14ac:dyDescent="0.15">
      <c r="B29" s="731"/>
      <c r="C29" s="312" t="s">
        <v>112</v>
      </c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5">
        <f>SUM(D29:AC29)</f>
        <v>0</v>
      </c>
    </row>
    <row r="30" spans="2:30" ht="15.95" customHeight="1" x14ac:dyDescent="0.15">
      <c r="B30" s="730"/>
      <c r="C30" s="308" t="s">
        <v>113</v>
      </c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11">
        <f>SUM(D30:AC30)</f>
        <v>0</v>
      </c>
    </row>
    <row r="31" spans="2:30" ht="15.95" customHeight="1" x14ac:dyDescent="0.15">
      <c r="B31" s="755"/>
      <c r="C31" s="430" t="s">
        <v>135</v>
      </c>
      <c r="D31" s="433"/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433"/>
      <c r="W31" s="433"/>
      <c r="X31" s="433"/>
      <c r="Y31" s="433"/>
      <c r="Z31" s="433"/>
      <c r="AA31" s="433"/>
      <c r="AB31" s="433"/>
      <c r="AC31" s="433"/>
      <c r="AD31" s="432"/>
    </row>
    <row r="32" spans="2:30" ht="15.95" customHeight="1" x14ac:dyDescent="0.15">
      <c r="B32" s="731"/>
      <c r="C32" s="312" t="s">
        <v>112</v>
      </c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5">
        <f>SUM(D32:AC32)</f>
        <v>0</v>
      </c>
    </row>
    <row r="33" spans="2:32" ht="15.95" customHeight="1" x14ac:dyDescent="0.15">
      <c r="B33" s="730"/>
      <c r="C33" s="308" t="s">
        <v>113</v>
      </c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11">
        <f>SUM(D33:AC33)</f>
        <v>0</v>
      </c>
    </row>
    <row r="34" spans="2:32" ht="15.95" customHeight="1" x14ac:dyDescent="0.15">
      <c r="B34" s="755"/>
      <c r="C34" s="430" t="s">
        <v>135</v>
      </c>
      <c r="D34" s="433"/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2"/>
    </row>
    <row r="35" spans="2:32" ht="15.95" customHeight="1" x14ac:dyDescent="0.15">
      <c r="B35" s="731"/>
      <c r="C35" s="312" t="s">
        <v>112</v>
      </c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5">
        <f>SUM(D35:AC35)</f>
        <v>0</v>
      </c>
    </row>
    <row r="36" spans="2:32" ht="15.95" customHeight="1" x14ac:dyDescent="0.15">
      <c r="B36" s="730"/>
      <c r="C36" s="308" t="s">
        <v>113</v>
      </c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11">
        <f>SUM(D36:AC36)</f>
        <v>0</v>
      </c>
    </row>
    <row r="37" spans="2:32" ht="15.95" customHeight="1" x14ac:dyDescent="0.15">
      <c r="B37" s="755"/>
      <c r="C37" s="430" t="s">
        <v>135</v>
      </c>
      <c r="D37" s="433"/>
      <c r="E37" s="433"/>
      <c r="F37" s="433"/>
      <c r="G37" s="433"/>
      <c r="H37" s="433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3"/>
      <c r="T37" s="433"/>
      <c r="U37" s="433"/>
      <c r="V37" s="433"/>
      <c r="W37" s="433"/>
      <c r="X37" s="433"/>
      <c r="Y37" s="433"/>
      <c r="Z37" s="433"/>
      <c r="AA37" s="433"/>
      <c r="AB37" s="433"/>
      <c r="AC37" s="433"/>
      <c r="AD37" s="432"/>
    </row>
    <row r="38" spans="2:32" ht="15.95" customHeight="1" x14ac:dyDescent="0.15">
      <c r="B38" s="731"/>
      <c r="C38" s="312" t="s">
        <v>112</v>
      </c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5">
        <f>SUM(D38:AC38)</f>
        <v>0</v>
      </c>
    </row>
    <row r="39" spans="2:32" ht="15.95" customHeight="1" x14ac:dyDescent="0.15">
      <c r="B39" s="730"/>
      <c r="C39" s="308" t="s">
        <v>113</v>
      </c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11">
        <f>SUM(D39:AC39)</f>
        <v>0</v>
      </c>
    </row>
    <row r="40" spans="2:32" ht="15.95" customHeight="1" x14ac:dyDescent="0.15">
      <c r="B40" s="755"/>
      <c r="C40" s="430" t="s">
        <v>135</v>
      </c>
      <c r="D40" s="433"/>
      <c r="E40" s="433"/>
      <c r="F40" s="433"/>
      <c r="G40" s="433"/>
      <c r="H40" s="433"/>
      <c r="I40" s="433"/>
      <c r="J40" s="433"/>
      <c r="K40" s="433"/>
      <c r="L40" s="433"/>
      <c r="M40" s="433"/>
      <c r="N40" s="433"/>
      <c r="O40" s="433"/>
      <c r="P40" s="433"/>
      <c r="Q40" s="433"/>
      <c r="R40" s="433"/>
      <c r="S40" s="433"/>
      <c r="T40" s="433"/>
      <c r="U40" s="433"/>
      <c r="V40" s="433"/>
      <c r="W40" s="433"/>
      <c r="X40" s="433"/>
      <c r="Y40" s="433"/>
      <c r="Z40" s="433"/>
      <c r="AA40" s="433"/>
      <c r="AB40" s="433"/>
      <c r="AC40" s="433"/>
      <c r="AD40" s="432"/>
    </row>
    <row r="41" spans="2:32" ht="15.95" customHeight="1" x14ac:dyDescent="0.15">
      <c r="B41" s="731"/>
      <c r="C41" s="312" t="s">
        <v>112</v>
      </c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5">
        <f>SUM(D41:AC41)</f>
        <v>0</v>
      </c>
    </row>
    <row r="42" spans="2:32" ht="20.100000000000001" customHeight="1" x14ac:dyDescent="0.15">
      <c r="B42" s="742" t="s">
        <v>111</v>
      </c>
      <c r="C42" s="743"/>
      <c r="D42" s="316">
        <f t="shared" ref="D42:V42" si="0">D8+D11+D14+D17+D20+D23+D26+D29+D32+D35+D38+D41</f>
        <v>0</v>
      </c>
      <c r="E42" s="316">
        <f t="shared" si="0"/>
        <v>0</v>
      </c>
      <c r="F42" s="316">
        <f t="shared" si="0"/>
        <v>0</v>
      </c>
      <c r="G42" s="316">
        <f t="shared" si="0"/>
        <v>0</v>
      </c>
      <c r="H42" s="316">
        <f t="shared" si="0"/>
        <v>0</v>
      </c>
      <c r="I42" s="316">
        <f t="shared" si="0"/>
        <v>0</v>
      </c>
      <c r="J42" s="316">
        <f t="shared" si="0"/>
        <v>0</v>
      </c>
      <c r="K42" s="316">
        <f t="shared" si="0"/>
        <v>0</v>
      </c>
      <c r="L42" s="316">
        <f t="shared" si="0"/>
        <v>0</v>
      </c>
      <c r="M42" s="316">
        <f t="shared" si="0"/>
        <v>0</v>
      </c>
      <c r="N42" s="316">
        <f t="shared" si="0"/>
        <v>0</v>
      </c>
      <c r="O42" s="316">
        <f t="shared" si="0"/>
        <v>0</v>
      </c>
      <c r="P42" s="316">
        <f t="shared" si="0"/>
        <v>0</v>
      </c>
      <c r="Q42" s="316">
        <f t="shared" si="0"/>
        <v>0</v>
      </c>
      <c r="R42" s="316">
        <f t="shared" si="0"/>
        <v>0</v>
      </c>
      <c r="S42" s="316">
        <f t="shared" si="0"/>
        <v>0</v>
      </c>
      <c r="T42" s="316">
        <f t="shared" si="0"/>
        <v>0</v>
      </c>
      <c r="U42" s="316">
        <f t="shared" si="0"/>
        <v>0</v>
      </c>
      <c r="V42" s="316">
        <f t="shared" si="0"/>
        <v>0</v>
      </c>
      <c r="W42" s="316">
        <f t="shared" ref="W42:AB42" si="1">W8+W11+W14+W17+W20+W23+W26+W29+W32+W35+W38+W41</f>
        <v>0</v>
      </c>
      <c r="X42" s="316">
        <f t="shared" si="1"/>
        <v>0</v>
      </c>
      <c r="Y42" s="316">
        <f t="shared" si="1"/>
        <v>0</v>
      </c>
      <c r="Z42" s="316">
        <f t="shared" si="1"/>
        <v>0</v>
      </c>
      <c r="AA42" s="316">
        <f t="shared" si="1"/>
        <v>0</v>
      </c>
      <c r="AB42" s="316">
        <f t="shared" si="1"/>
        <v>0</v>
      </c>
      <c r="AC42" s="434">
        <f>AC8+AC11+AC14+AC17+AC20+AC23+AC26+AC29+AC32+AC35+AC38+AC41</f>
        <v>0</v>
      </c>
      <c r="AD42" s="435">
        <f>AD8+AD11+AD14+AD17+AD20+AD23+AD26+AD29+AD32+AD35+AD38+AD41</f>
        <v>0</v>
      </c>
    </row>
    <row r="43" spans="2:32" ht="15.95" customHeight="1" x14ac:dyDescent="0.15">
      <c r="B43" s="436"/>
      <c r="C43" s="437"/>
      <c r="D43" s="438"/>
      <c r="E43" s="438"/>
      <c r="F43" s="438"/>
      <c r="G43" s="439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  <c r="T43" s="439"/>
      <c r="U43" s="439"/>
      <c r="V43" s="439"/>
      <c r="W43" s="439"/>
      <c r="X43" s="439"/>
      <c r="Y43" s="439"/>
      <c r="Z43" s="439"/>
      <c r="AA43" s="439"/>
      <c r="AB43" s="439"/>
      <c r="AC43" s="439"/>
      <c r="AD43" s="439"/>
    </row>
    <row r="44" spans="2:32" ht="15.95" customHeight="1" x14ac:dyDescent="0.15">
      <c r="B44" s="204" t="s">
        <v>134</v>
      </c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  <c r="T44" s="439"/>
      <c r="U44" s="439"/>
      <c r="V44" s="439"/>
      <c r="W44" s="439"/>
      <c r="X44" s="439"/>
      <c r="Y44" s="439"/>
      <c r="Z44" s="439"/>
      <c r="AA44" s="439"/>
      <c r="AB44" s="439"/>
      <c r="AC44" s="439"/>
      <c r="AD44" s="439"/>
    </row>
    <row r="45" spans="2:32" ht="15.95" customHeight="1" x14ac:dyDescent="0.15">
      <c r="B45" s="757" t="s">
        <v>133</v>
      </c>
      <c r="C45" s="758"/>
      <c r="D45" s="440">
        <f>ROUNDDOWN(D42/D5,3)</f>
        <v>0</v>
      </c>
      <c r="E45" s="441">
        <f t="shared" ref="E45:V45" si="2">ROUNDDOWN(E42/E5,3)</f>
        <v>0</v>
      </c>
      <c r="F45" s="441">
        <f t="shared" si="2"/>
        <v>0</v>
      </c>
      <c r="G45" s="441">
        <f t="shared" si="2"/>
        <v>0</v>
      </c>
      <c r="H45" s="441">
        <f t="shared" si="2"/>
        <v>0</v>
      </c>
      <c r="I45" s="441">
        <f t="shared" si="2"/>
        <v>0</v>
      </c>
      <c r="J45" s="441">
        <f t="shared" si="2"/>
        <v>0</v>
      </c>
      <c r="K45" s="441">
        <f t="shared" si="2"/>
        <v>0</v>
      </c>
      <c r="L45" s="441">
        <f>ROUNDDOWN(L42/L5,3)</f>
        <v>0</v>
      </c>
      <c r="M45" s="441">
        <f t="shared" si="2"/>
        <v>0</v>
      </c>
      <c r="N45" s="441">
        <f t="shared" si="2"/>
        <v>0</v>
      </c>
      <c r="O45" s="441">
        <f t="shared" si="2"/>
        <v>0</v>
      </c>
      <c r="P45" s="441">
        <f t="shared" si="2"/>
        <v>0</v>
      </c>
      <c r="Q45" s="441">
        <f t="shared" si="2"/>
        <v>0</v>
      </c>
      <c r="R45" s="441">
        <f t="shared" si="2"/>
        <v>0</v>
      </c>
      <c r="S45" s="441">
        <f t="shared" si="2"/>
        <v>0</v>
      </c>
      <c r="T45" s="441">
        <f t="shared" si="2"/>
        <v>0</v>
      </c>
      <c r="U45" s="441">
        <f t="shared" si="2"/>
        <v>0</v>
      </c>
      <c r="V45" s="441">
        <f t="shared" si="2"/>
        <v>0</v>
      </c>
      <c r="W45" s="441">
        <f t="shared" ref="W45:AB45" si="3">ROUNDDOWN(W42/W5,3)</f>
        <v>0</v>
      </c>
      <c r="X45" s="441">
        <f t="shared" si="3"/>
        <v>0</v>
      </c>
      <c r="Y45" s="441">
        <f t="shared" si="3"/>
        <v>0</v>
      </c>
      <c r="Z45" s="441">
        <f t="shared" si="3"/>
        <v>0</v>
      </c>
      <c r="AA45" s="441">
        <f t="shared" si="3"/>
        <v>0</v>
      </c>
      <c r="AB45" s="441">
        <f t="shared" si="3"/>
        <v>0</v>
      </c>
      <c r="AC45" s="442">
        <f>ROUNDDOWN(AC42/AC5,3)</f>
        <v>0</v>
      </c>
      <c r="AD45" s="443">
        <f>ROUNDDOWN(AD42/AD5,3)</f>
        <v>0</v>
      </c>
      <c r="AF45" s="444"/>
    </row>
    <row r="46" spans="2:32" ht="15.95" customHeight="1" x14ac:dyDescent="0.15">
      <c r="B46" s="759" t="s">
        <v>132</v>
      </c>
      <c r="C46" s="760"/>
      <c r="D46" s="445">
        <f t="shared" ref="D46:V46" si="4">$AD46</f>
        <v>0</v>
      </c>
      <c r="E46" s="446">
        <f t="shared" si="4"/>
        <v>0</v>
      </c>
      <c r="F46" s="446">
        <f t="shared" si="4"/>
        <v>0</v>
      </c>
      <c r="G46" s="446">
        <f t="shared" si="4"/>
        <v>0</v>
      </c>
      <c r="H46" s="446">
        <f t="shared" si="4"/>
        <v>0</v>
      </c>
      <c r="I46" s="446">
        <f t="shared" si="4"/>
        <v>0</v>
      </c>
      <c r="J46" s="446">
        <f t="shared" si="4"/>
        <v>0</v>
      </c>
      <c r="K46" s="446">
        <f t="shared" si="4"/>
        <v>0</v>
      </c>
      <c r="L46" s="446">
        <f t="shared" si="4"/>
        <v>0</v>
      </c>
      <c r="M46" s="446">
        <f t="shared" si="4"/>
        <v>0</v>
      </c>
      <c r="N46" s="446">
        <f t="shared" si="4"/>
        <v>0</v>
      </c>
      <c r="O46" s="446">
        <f t="shared" si="4"/>
        <v>0</v>
      </c>
      <c r="P46" s="446">
        <f t="shared" si="4"/>
        <v>0</v>
      </c>
      <c r="Q46" s="446">
        <f t="shared" si="4"/>
        <v>0</v>
      </c>
      <c r="R46" s="446">
        <f t="shared" si="4"/>
        <v>0</v>
      </c>
      <c r="S46" s="446">
        <f t="shared" si="4"/>
        <v>0</v>
      </c>
      <c r="T46" s="446">
        <f t="shared" si="4"/>
        <v>0</v>
      </c>
      <c r="U46" s="446">
        <f t="shared" si="4"/>
        <v>0</v>
      </c>
      <c r="V46" s="446">
        <f t="shared" si="4"/>
        <v>0</v>
      </c>
      <c r="W46" s="446">
        <f t="shared" ref="W46:AB46" si="5">$AD46</f>
        <v>0</v>
      </c>
      <c r="X46" s="446">
        <f t="shared" si="5"/>
        <v>0</v>
      </c>
      <c r="Y46" s="446">
        <f t="shared" si="5"/>
        <v>0</v>
      </c>
      <c r="Z46" s="446">
        <f t="shared" si="5"/>
        <v>0</v>
      </c>
      <c r="AA46" s="446">
        <f t="shared" si="5"/>
        <v>0</v>
      </c>
      <c r="AB46" s="446">
        <f t="shared" si="5"/>
        <v>0</v>
      </c>
      <c r="AC46" s="447">
        <f>$AD46</f>
        <v>0</v>
      </c>
      <c r="AD46" s="448">
        <f>ROUNDDOWN(AD45,0)</f>
        <v>0</v>
      </c>
    </row>
    <row r="47" spans="2:32" ht="20.100000000000001" customHeight="1" x14ac:dyDescent="0.15">
      <c r="B47" s="642" t="s">
        <v>131</v>
      </c>
      <c r="C47" s="756"/>
      <c r="D47" s="449">
        <f t="shared" ref="D47:V47" si="6">ROUNDDOWN(D46*D5,0)</f>
        <v>0</v>
      </c>
      <c r="E47" s="450">
        <f t="shared" si="6"/>
        <v>0</v>
      </c>
      <c r="F47" s="450">
        <f t="shared" si="6"/>
        <v>0</v>
      </c>
      <c r="G47" s="450">
        <f t="shared" si="6"/>
        <v>0</v>
      </c>
      <c r="H47" s="450">
        <f t="shared" si="6"/>
        <v>0</v>
      </c>
      <c r="I47" s="450">
        <f t="shared" si="6"/>
        <v>0</v>
      </c>
      <c r="J47" s="450">
        <f t="shared" si="6"/>
        <v>0</v>
      </c>
      <c r="K47" s="450">
        <f t="shared" si="6"/>
        <v>0</v>
      </c>
      <c r="L47" s="450">
        <f t="shared" si="6"/>
        <v>0</v>
      </c>
      <c r="M47" s="450">
        <f t="shared" si="6"/>
        <v>0</v>
      </c>
      <c r="N47" s="450">
        <f t="shared" si="6"/>
        <v>0</v>
      </c>
      <c r="O47" s="450">
        <f t="shared" si="6"/>
        <v>0</v>
      </c>
      <c r="P47" s="450">
        <f t="shared" si="6"/>
        <v>0</v>
      </c>
      <c r="Q47" s="450">
        <f t="shared" si="6"/>
        <v>0</v>
      </c>
      <c r="R47" s="450">
        <f t="shared" si="6"/>
        <v>0</v>
      </c>
      <c r="S47" s="450">
        <f t="shared" si="6"/>
        <v>0</v>
      </c>
      <c r="T47" s="450">
        <f t="shared" si="6"/>
        <v>0</v>
      </c>
      <c r="U47" s="450">
        <f t="shared" si="6"/>
        <v>0</v>
      </c>
      <c r="V47" s="450">
        <f t="shared" si="6"/>
        <v>0</v>
      </c>
      <c r="W47" s="450">
        <f t="shared" ref="W47:AB47" si="7">ROUNDDOWN(W46*W5,0)</f>
        <v>0</v>
      </c>
      <c r="X47" s="450">
        <f t="shared" si="7"/>
        <v>0</v>
      </c>
      <c r="Y47" s="450">
        <f t="shared" si="7"/>
        <v>0</v>
      </c>
      <c r="Z47" s="450">
        <f t="shared" si="7"/>
        <v>0</v>
      </c>
      <c r="AA47" s="450">
        <f t="shared" si="7"/>
        <v>0</v>
      </c>
      <c r="AB47" s="450">
        <f t="shared" si="7"/>
        <v>0</v>
      </c>
      <c r="AC47" s="451">
        <f>ROUNDDOWN(AC46*AC5,0)</f>
        <v>0</v>
      </c>
      <c r="AD47" s="452">
        <f>SUM(D47:AC47)</f>
        <v>0</v>
      </c>
    </row>
    <row r="48" spans="2:32" ht="15.95" customHeight="1" x14ac:dyDescent="0.15">
      <c r="B48" s="120" t="s">
        <v>221</v>
      </c>
      <c r="C48" s="437"/>
      <c r="D48" s="438"/>
      <c r="E48" s="438"/>
      <c r="F48" s="438"/>
      <c r="G48" s="439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  <c r="T48" s="439"/>
      <c r="U48" s="439"/>
      <c r="V48" s="439"/>
      <c r="W48" s="439"/>
      <c r="X48" s="439"/>
      <c r="Y48" s="439"/>
      <c r="Z48" s="439"/>
      <c r="AA48" s="439"/>
      <c r="AB48" s="439"/>
      <c r="AC48" s="439"/>
      <c r="AD48" s="439"/>
    </row>
    <row r="49" spans="2:32" ht="15.95" customHeight="1" x14ac:dyDescent="0.15">
      <c r="B49" s="120" t="s">
        <v>222</v>
      </c>
      <c r="C49" s="437"/>
      <c r="D49" s="438"/>
      <c r="E49" s="438"/>
      <c r="F49" s="438"/>
      <c r="G49" s="43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  <c r="T49" s="439"/>
      <c r="U49" s="439"/>
      <c r="V49" s="439"/>
      <c r="W49" s="439"/>
      <c r="X49" s="439"/>
      <c r="Y49" s="439"/>
      <c r="Z49" s="439"/>
      <c r="AA49" s="439"/>
      <c r="AB49" s="439"/>
      <c r="AC49" s="439"/>
      <c r="AD49" s="439"/>
    </row>
    <row r="50" spans="2:32" ht="15.95" customHeight="1" x14ac:dyDescent="0.15">
      <c r="B50" s="120" t="s">
        <v>223</v>
      </c>
      <c r="C50" s="453"/>
      <c r="D50" s="454"/>
      <c r="E50" s="454"/>
      <c r="F50" s="454"/>
      <c r="G50" s="454"/>
      <c r="H50" s="454"/>
      <c r="I50" s="454"/>
      <c r="J50" s="454"/>
      <c r="K50" s="454"/>
      <c r="L50" s="454"/>
      <c r="M50" s="454"/>
      <c r="N50" s="454"/>
      <c r="O50" s="454"/>
      <c r="P50" s="454"/>
      <c r="Q50" s="454"/>
      <c r="R50" s="454"/>
      <c r="S50" s="454"/>
      <c r="T50" s="454"/>
      <c r="U50" s="454"/>
      <c r="V50" s="454"/>
      <c r="W50" s="454"/>
      <c r="X50" s="454"/>
      <c r="Y50" s="454"/>
      <c r="Z50" s="454"/>
      <c r="AA50" s="454"/>
      <c r="AB50" s="454"/>
      <c r="AC50" s="454"/>
      <c r="AD50" s="454"/>
    </row>
    <row r="51" spans="2:32" ht="15.95" customHeight="1" x14ac:dyDescent="0.15">
      <c r="B51" s="120" t="s">
        <v>224</v>
      </c>
      <c r="C51" s="453"/>
      <c r="D51" s="454"/>
      <c r="E51" s="454"/>
      <c r="F51" s="454"/>
      <c r="G51" s="454"/>
      <c r="H51" s="454"/>
      <c r="I51" s="454"/>
      <c r="J51" s="454"/>
      <c r="K51" s="454"/>
      <c r="L51" s="454"/>
      <c r="M51" s="454"/>
      <c r="N51" s="454"/>
      <c r="O51" s="454"/>
      <c r="P51" s="454"/>
      <c r="Q51" s="454"/>
      <c r="R51" s="454"/>
      <c r="S51" s="454"/>
      <c r="T51" s="454"/>
      <c r="U51" s="454"/>
      <c r="V51" s="454"/>
      <c r="W51" s="454"/>
      <c r="X51" s="454"/>
      <c r="Y51" s="454"/>
      <c r="Z51" s="454"/>
      <c r="AA51" s="454"/>
      <c r="AB51" s="454"/>
      <c r="AC51" s="454"/>
      <c r="AF51" s="455"/>
    </row>
    <row r="52" spans="2:32" ht="15.95" customHeight="1" x14ac:dyDescent="0.15">
      <c r="B52" s="120" t="s">
        <v>217</v>
      </c>
      <c r="AD52" s="454"/>
    </row>
    <row r="53" spans="2:32" ht="15.95" customHeight="1" x14ac:dyDescent="0.15">
      <c r="B53" s="120" t="s">
        <v>225</v>
      </c>
    </row>
    <row r="54" spans="2:32" ht="15.95" customHeight="1" x14ac:dyDescent="0.15"/>
    <row r="55" spans="2:32" ht="15.95" customHeight="1" x14ac:dyDescent="0.15">
      <c r="C55" s="319">
        <v>69311</v>
      </c>
      <c r="D55" s="456">
        <f>C55*2/12</f>
        <v>11551.833333333334</v>
      </c>
      <c r="AC55" s="457">
        <f>C55*10/12</f>
        <v>57759.166666666664</v>
      </c>
    </row>
    <row r="56" spans="2:32" ht="15.95" customHeight="1" x14ac:dyDescent="0.15"/>
    <row r="57" spans="2:32" ht="15.95" customHeight="1" x14ac:dyDescent="0.15"/>
  </sheetData>
  <sheetProtection insertRows="0"/>
  <protectedRanges>
    <protectedRange sqref="B50:B53 C52:JB53 C50:C51 AE50:AE51 AG50:JB51 AF50" name="範囲3_1"/>
    <protectedRange sqref="B12 B6:AC11 D12:AC12 B13:AC41" name="範囲1_1"/>
    <protectedRange sqref="C12" name="範囲1_5"/>
  </protectedRanges>
  <mergeCells count="20">
    <mergeCell ref="B47:C47"/>
    <mergeCell ref="B45:C45"/>
    <mergeCell ref="B46:C46"/>
    <mergeCell ref="B27:B29"/>
    <mergeCell ref="B6:B8"/>
    <mergeCell ref="B18:B20"/>
    <mergeCell ref="B42:C42"/>
    <mergeCell ref="B33:B35"/>
    <mergeCell ref="B39:B41"/>
    <mergeCell ref="B15:B17"/>
    <mergeCell ref="B36:B38"/>
    <mergeCell ref="B24:B26"/>
    <mergeCell ref="B30:B32"/>
    <mergeCell ref="B1:AD1"/>
    <mergeCell ref="AD3:AD4"/>
    <mergeCell ref="D3:AC3"/>
    <mergeCell ref="B3:C4"/>
    <mergeCell ref="B21:B23"/>
    <mergeCell ref="B12:B14"/>
    <mergeCell ref="B9:B11"/>
  </mergeCells>
  <phoneticPr fontId="2"/>
  <printOptions horizontalCentered="1"/>
  <pageMargins left="0.19685039370078741" right="0.19685039370078741" top="0.70866141732283472" bottom="0.31496062992125984" header="0.39370078740157483" footer="0.15748031496062992"/>
  <pageSetup paperSize="8" scale="72" fitToHeight="0" orientation="landscape" r:id="rId1"/>
  <headerFooter alignWithMargins="0">
    <oddHeader>&amp;R（仮称）新ごみ処理施設整備・運営事業（エネルギー回収型廃棄物処理施設）に係る提案書類(&amp;A)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F53"/>
  <sheetViews>
    <sheetView showGridLines="0" view="pageBreakPreview" zoomScaleNormal="100" zoomScaleSheetLayoutView="100" workbookViewId="0">
      <pane ySplit="5" topLeftCell="A9" activePane="bottomLeft" state="frozen"/>
      <selection activeCell="D23" sqref="D23"/>
      <selection pane="bottomLeft" activeCell="A22" sqref="A22"/>
    </sheetView>
  </sheetViews>
  <sheetFormatPr defaultColWidth="9" defaultRowHeight="13.5" x14ac:dyDescent="0.15"/>
  <cols>
    <col min="1" max="1" width="2.625" style="91" customWidth="1"/>
    <col min="2" max="2" width="2.5" style="91" customWidth="1"/>
    <col min="3" max="3" width="24.125" style="91" customWidth="1"/>
    <col min="4" max="4" width="10.25" style="91" bestFit="1" customWidth="1"/>
    <col min="5" max="30" width="8.625" style="91" customWidth="1"/>
    <col min="31" max="31" width="1.625" style="91" customWidth="1"/>
    <col min="32" max="32" width="10.625" style="91" customWidth="1"/>
    <col min="33" max="16384" width="9" style="91"/>
  </cols>
  <sheetData>
    <row r="2" spans="2:32" ht="21" customHeight="1" x14ac:dyDescent="0.15">
      <c r="B2" s="761" t="s">
        <v>198</v>
      </c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1"/>
      <c r="P2" s="761"/>
      <c r="Q2" s="761"/>
      <c r="R2" s="761"/>
      <c r="S2" s="761"/>
      <c r="T2" s="761"/>
      <c r="U2" s="761"/>
      <c r="V2" s="761"/>
      <c r="W2" s="761"/>
      <c r="X2" s="761"/>
      <c r="Y2" s="761"/>
      <c r="Z2" s="761"/>
      <c r="AA2" s="761"/>
      <c r="AB2" s="761"/>
      <c r="AC2" s="761"/>
      <c r="AD2" s="761"/>
    </row>
    <row r="3" spans="2:32" ht="17.25" customHeight="1" x14ac:dyDescent="0.15"/>
    <row r="4" spans="2:32" x14ac:dyDescent="0.15">
      <c r="B4" s="508"/>
      <c r="C4" s="508"/>
      <c r="D4" s="508"/>
      <c r="E4" s="509"/>
      <c r="F4" s="509"/>
      <c r="G4" s="50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304"/>
      <c r="V4" s="304"/>
      <c r="W4" s="304"/>
      <c r="X4" s="304"/>
      <c r="Y4" s="304"/>
      <c r="Z4" s="304"/>
      <c r="AA4" s="304"/>
      <c r="AB4" s="304"/>
      <c r="AC4" s="304"/>
      <c r="AD4" s="305" t="s">
        <v>103</v>
      </c>
    </row>
    <row r="5" spans="2:32" s="66" customFormat="1" ht="30" customHeight="1" x14ac:dyDescent="0.15">
      <c r="B5" s="762" t="s">
        <v>148</v>
      </c>
      <c r="C5" s="763"/>
      <c r="D5" s="764"/>
      <c r="E5" s="348" t="s">
        <v>283</v>
      </c>
      <c r="F5" s="348" t="s">
        <v>284</v>
      </c>
      <c r="G5" s="348" t="s">
        <v>285</v>
      </c>
      <c r="H5" s="348" t="s">
        <v>286</v>
      </c>
      <c r="I5" s="348" t="s">
        <v>287</v>
      </c>
      <c r="J5" s="348" t="s">
        <v>288</v>
      </c>
      <c r="K5" s="348" t="s">
        <v>289</v>
      </c>
      <c r="L5" s="348" t="s">
        <v>290</v>
      </c>
      <c r="M5" s="348" t="s">
        <v>291</v>
      </c>
      <c r="N5" s="348" t="s">
        <v>292</v>
      </c>
      <c r="O5" s="348" t="s">
        <v>293</v>
      </c>
      <c r="P5" s="348" t="s">
        <v>294</v>
      </c>
      <c r="Q5" s="348" t="s">
        <v>295</v>
      </c>
      <c r="R5" s="348" t="s">
        <v>296</v>
      </c>
      <c r="S5" s="348" t="s">
        <v>297</v>
      </c>
      <c r="T5" s="348" t="s">
        <v>298</v>
      </c>
      <c r="U5" s="348" t="s">
        <v>299</v>
      </c>
      <c r="V5" s="348" t="s">
        <v>300</v>
      </c>
      <c r="W5" s="348" t="s">
        <v>301</v>
      </c>
      <c r="X5" s="348" t="s">
        <v>302</v>
      </c>
      <c r="Y5" s="348" t="s">
        <v>303</v>
      </c>
      <c r="Z5" s="348" t="s">
        <v>304</v>
      </c>
      <c r="AA5" s="348" t="s">
        <v>305</v>
      </c>
      <c r="AB5" s="348" t="s">
        <v>306</v>
      </c>
      <c r="AC5" s="348" t="s">
        <v>341</v>
      </c>
      <c r="AD5" s="348" t="s">
        <v>342</v>
      </c>
    </row>
    <row r="6" spans="2:32" s="66" customFormat="1" ht="15" customHeight="1" x14ac:dyDescent="0.15">
      <c r="B6" s="510" t="s">
        <v>156</v>
      </c>
      <c r="C6" s="511"/>
      <c r="D6" s="511"/>
      <c r="E6" s="512"/>
      <c r="F6" s="513"/>
      <c r="G6" s="513"/>
      <c r="H6" s="514"/>
      <c r="I6" s="514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5"/>
      <c r="AE6" s="108"/>
      <c r="AF6" s="105">
        <f t="shared" ref="AF6:AF14" si="0">SUM(E6:AD6)</f>
        <v>0</v>
      </c>
    </row>
    <row r="7" spans="2:32" s="66" customFormat="1" ht="15" customHeight="1" x14ac:dyDescent="0.15">
      <c r="B7" s="516"/>
      <c r="C7" s="765" t="s">
        <v>175</v>
      </c>
      <c r="D7" s="517" t="s">
        <v>154</v>
      </c>
      <c r="E7" s="518"/>
      <c r="F7" s="519"/>
      <c r="G7" s="519"/>
      <c r="H7" s="520"/>
      <c r="I7" s="520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21"/>
      <c r="AE7" s="108"/>
      <c r="AF7" s="105">
        <f t="shared" si="0"/>
        <v>0</v>
      </c>
    </row>
    <row r="8" spans="2:32" s="66" customFormat="1" ht="15" customHeight="1" x14ac:dyDescent="0.15">
      <c r="B8" s="516"/>
      <c r="C8" s="766"/>
      <c r="D8" s="522" t="s">
        <v>153</v>
      </c>
      <c r="E8" s="523"/>
      <c r="F8" s="524"/>
      <c r="G8" s="524"/>
      <c r="H8" s="525"/>
      <c r="I8" s="525"/>
      <c r="J8" s="524"/>
      <c r="K8" s="524"/>
      <c r="L8" s="524"/>
      <c r="M8" s="524"/>
      <c r="N8" s="524"/>
      <c r="O8" s="524"/>
      <c r="P8" s="524"/>
      <c r="Q8" s="524"/>
      <c r="R8" s="524"/>
      <c r="S8" s="524"/>
      <c r="T8" s="524"/>
      <c r="U8" s="524"/>
      <c r="V8" s="524"/>
      <c r="W8" s="524"/>
      <c r="X8" s="524"/>
      <c r="Y8" s="524"/>
      <c r="Z8" s="524"/>
      <c r="AA8" s="524"/>
      <c r="AB8" s="524"/>
      <c r="AC8" s="524"/>
      <c r="AD8" s="526"/>
      <c r="AE8" s="108"/>
      <c r="AF8" s="105">
        <f t="shared" si="0"/>
        <v>0</v>
      </c>
    </row>
    <row r="9" spans="2:32" s="66" customFormat="1" ht="15" customHeight="1" x14ac:dyDescent="0.15">
      <c r="B9" s="510" t="s">
        <v>155</v>
      </c>
      <c r="C9" s="511"/>
      <c r="D9" s="511"/>
      <c r="E9" s="512"/>
      <c r="F9" s="513"/>
      <c r="G9" s="513"/>
      <c r="H9" s="514"/>
      <c r="I9" s="514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13"/>
      <c r="X9" s="513"/>
      <c r="Y9" s="513"/>
      <c r="Z9" s="513"/>
      <c r="AA9" s="513"/>
      <c r="AB9" s="513"/>
      <c r="AC9" s="513"/>
      <c r="AD9" s="515"/>
      <c r="AE9" s="108"/>
      <c r="AF9" s="105">
        <f t="shared" si="0"/>
        <v>0</v>
      </c>
    </row>
    <row r="10" spans="2:32" s="66" customFormat="1" ht="15" customHeight="1" x14ac:dyDescent="0.15">
      <c r="B10" s="527"/>
      <c r="C10" s="767" t="s">
        <v>176</v>
      </c>
      <c r="D10" s="528" t="s">
        <v>154</v>
      </c>
      <c r="E10" s="529"/>
      <c r="F10" s="519"/>
      <c r="G10" s="519"/>
      <c r="H10" s="520"/>
      <c r="I10" s="520"/>
      <c r="J10" s="519"/>
      <c r="K10" s="519"/>
      <c r="L10" s="519"/>
      <c r="M10" s="519"/>
      <c r="N10" s="519"/>
      <c r="O10" s="519"/>
      <c r="P10" s="519"/>
      <c r="Q10" s="519"/>
      <c r="R10" s="519"/>
      <c r="S10" s="519"/>
      <c r="T10" s="519"/>
      <c r="U10" s="519"/>
      <c r="V10" s="519"/>
      <c r="W10" s="519"/>
      <c r="X10" s="519"/>
      <c r="Y10" s="519"/>
      <c r="Z10" s="519"/>
      <c r="AA10" s="519"/>
      <c r="AB10" s="519"/>
      <c r="AC10" s="519"/>
      <c r="AD10" s="521"/>
      <c r="AE10" s="108"/>
      <c r="AF10" s="105">
        <f t="shared" si="0"/>
        <v>0</v>
      </c>
    </row>
    <row r="11" spans="2:32" s="66" customFormat="1" ht="15" customHeight="1" x14ac:dyDescent="0.15">
      <c r="B11" s="527"/>
      <c r="C11" s="768"/>
      <c r="D11" s="530" t="s">
        <v>153</v>
      </c>
      <c r="E11" s="523"/>
      <c r="F11" s="524"/>
      <c r="G11" s="524"/>
      <c r="H11" s="525"/>
      <c r="I11" s="525"/>
      <c r="J11" s="524"/>
      <c r="K11" s="524"/>
      <c r="L11" s="524"/>
      <c r="M11" s="524"/>
      <c r="N11" s="524"/>
      <c r="O11" s="524"/>
      <c r="P11" s="524"/>
      <c r="Q11" s="524"/>
      <c r="R11" s="524"/>
      <c r="S11" s="524"/>
      <c r="T11" s="524"/>
      <c r="U11" s="524"/>
      <c r="V11" s="524"/>
      <c r="W11" s="524"/>
      <c r="X11" s="524"/>
      <c r="Y11" s="524"/>
      <c r="Z11" s="524"/>
      <c r="AA11" s="524"/>
      <c r="AB11" s="524"/>
      <c r="AC11" s="524"/>
      <c r="AD11" s="526"/>
      <c r="AE11" s="108"/>
      <c r="AF11" s="105">
        <f t="shared" si="0"/>
        <v>0</v>
      </c>
    </row>
    <row r="12" spans="2:32" s="66" customFormat="1" ht="15" customHeight="1" x14ac:dyDescent="0.15">
      <c r="B12" s="527"/>
      <c r="C12" s="531" t="s">
        <v>177</v>
      </c>
      <c r="D12" s="532"/>
      <c r="E12" s="533"/>
      <c r="F12" s="534"/>
      <c r="G12" s="534"/>
      <c r="H12" s="535"/>
      <c r="I12" s="535"/>
      <c r="J12" s="534"/>
      <c r="K12" s="534"/>
      <c r="L12" s="534"/>
      <c r="M12" s="534"/>
      <c r="N12" s="534"/>
      <c r="O12" s="534"/>
      <c r="P12" s="534"/>
      <c r="Q12" s="534"/>
      <c r="R12" s="534"/>
      <c r="S12" s="534"/>
      <c r="T12" s="534"/>
      <c r="U12" s="534"/>
      <c r="V12" s="534"/>
      <c r="W12" s="534"/>
      <c r="X12" s="534"/>
      <c r="Y12" s="534"/>
      <c r="Z12" s="534"/>
      <c r="AA12" s="534"/>
      <c r="AB12" s="534"/>
      <c r="AC12" s="534"/>
      <c r="AD12" s="526"/>
      <c r="AE12" s="108"/>
      <c r="AF12" s="105">
        <f t="shared" si="0"/>
        <v>0</v>
      </c>
    </row>
    <row r="13" spans="2:32" s="66" customFormat="1" ht="15" customHeight="1" x14ac:dyDescent="0.15">
      <c r="B13" s="536"/>
      <c r="C13" s="537" t="s">
        <v>178</v>
      </c>
      <c r="D13" s="532"/>
      <c r="E13" s="523"/>
      <c r="F13" s="524"/>
      <c r="G13" s="524"/>
      <c r="H13" s="525"/>
      <c r="I13" s="525"/>
      <c r="J13" s="524"/>
      <c r="K13" s="524"/>
      <c r="L13" s="524"/>
      <c r="M13" s="524"/>
      <c r="N13" s="524"/>
      <c r="O13" s="524"/>
      <c r="P13" s="524"/>
      <c r="Q13" s="524"/>
      <c r="R13" s="524"/>
      <c r="S13" s="524"/>
      <c r="T13" s="524"/>
      <c r="U13" s="524"/>
      <c r="V13" s="524"/>
      <c r="W13" s="524"/>
      <c r="X13" s="524"/>
      <c r="Y13" s="524"/>
      <c r="Z13" s="524"/>
      <c r="AA13" s="524"/>
      <c r="AB13" s="524"/>
      <c r="AC13" s="524"/>
      <c r="AD13" s="526"/>
      <c r="AE13" s="108"/>
      <c r="AF13" s="105">
        <f t="shared" si="0"/>
        <v>0</v>
      </c>
    </row>
    <row r="14" spans="2:32" s="66" customFormat="1" ht="15" customHeight="1" x14ac:dyDescent="0.15">
      <c r="B14" s="538"/>
      <c r="C14" s="769" t="s">
        <v>179</v>
      </c>
      <c r="D14" s="530" t="s">
        <v>154</v>
      </c>
      <c r="E14" s="523"/>
      <c r="F14" s="524"/>
      <c r="G14" s="524"/>
      <c r="H14" s="525"/>
      <c r="I14" s="525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6"/>
      <c r="AE14" s="108"/>
      <c r="AF14" s="105">
        <f t="shared" si="0"/>
        <v>0</v>
      </c>
    </row>
    <row r="15" spans="2:32" s="66" customFormat="1" ht="15" customHeight="1" x14ac:dyDescent="0.15">
      <c r="B15" s="538"/>
      <c r="C15" s="770"/>
      <c r="D15" s="530" t="s">
        <v>153</v>
      </c>
      <c r="E15" s="539"/>
      <c r="F15" s="540"/>
      <c r="G15" s="540"/>
      <c r="H15" s="541"/>
      <c r="I15" s="541"/>
      <c r="J15" s="540"/>
      <c r="K15" s="540"/>
      <c r="L15" s="540"/>
      <c r="M15" s="540"/>
      <c r="N15" s="540"/>
      <c r="O15" s="540"/>
      <c r="P15" s="540"/>
      <c r="Q15" s="540"/>
      <c r="R15" s="540"/>
      <c r="S15" s="540"/>
      <c r="T15" s="540"/>
      <c r="U15" s="540"/>
      <c r="V15" s="540"/>
      <c r="W15" s="540"/>
      <c r="X15" s="540"/>
      <c r="Y15" s="540"/>
      <c r="Z15" s="540"/>
      <c r="AA15" s="540"/>
      <c r="AB15" s="540"/>
      <c r="AC15" s="540"/>
      <c r="AD15" s="542"/>
      <c r="AE15" s="108"/>
      <c r="AF15" s="108"/>
    </row>
    <row r="16" spans="2:32" s="66" customFormat="1" ht="15" customHeight="1" x14ac:dyDescent="0.15">
      <c r="B16" s="467" t="s">
        <v>152</v>
      </c>
      <c r="C16" s="543"/>
      <c r="D16" s="543"/>
      <c r="E16" s="512">
        <f t="shared" ref="E16:W16" si="1">E6-E9</f>
        <v>0</v>
      </c>
      <c r="F16" s="513">
        <f t="shared" si="1"/>
        <v>0</v>
      </c>
      <c r="G16" s="513">
        <f t="shared" si="1"/>
        <v>0</v>
      </c>
      <c r="H16" s="514">
        <f t="shared" si="1"/>
        <v>0</v>
      </c>
      <c r="I16" s="514">
        <f t="shared" si="1"/>
        <v>0</v>
      </c>
      <c r="J16" s="513">
        <f t="shared" si="1"/>
        <v>0</v>
      </c>
      <c r="K16" s="513">
        <f t="shared" si="1"/>
        <v>0</v>
      </c>
      <c r="L16" s="513">
        <f t="shared" si="1"/>
        <v>0</v>
      </c>
      <c r="M16" s="513">
        <f t="shared" si="1"/>
        <v>0</v>
      </c>
      <c r="N16" s="513">
        <f t="shared" si="1"/>
        <v>0</v>
      </c>
      <c r="O16" s="513">
        <f t="shared" si="1"/>
        <v>0</v>
      </c>
      <c r="P16" s="513">
        <f t="shared" si="1"/>
        <v>0</v>
      </c>
      <c r="Q16" s="513">
        <f t="shared" si="1"/>
        <v>0</v>
      </c>
      <c r="R16" s="513">
        <f t="shared" si="1"/>
        <v>0</v>
      </c>
      <c r="S16" s="513">
        <f t="shared" si="1"/>
        <v>0</v>
      </c>
      <c r="T16" s="513">
        <f t="shared" si="1"/>
        <v>0</v>
      </c>
      <c r="U16" s="513">
        <f t="shared" si="1"/>
        <v>0</v>
      </c>
      <c r="V16" s="513">
        <f t="shared" si="1"/>
        <v>0</v>
      </c>
      <c r="W16" s="513">
        <f t="shared" si="1"/>
        <v>0</v>
      </c>
      <c r="X16" s="513">
        <f t="shared" ref="X16:AC16" si="2">X6-X9</f>
        <v>0</v>
      </c>
      <c r="Y16" s="513">
        <f t="shared" si="2"/>
        <v>0</v>
      </c>
      <c r="Z16" s="513">
        <f t="shared" si="2"/>
        <v>0</v>
      </c>
      <c r="AA16" s="513">
        <f t="shared" si="2"/>
        <v>0</v>
      </c>
      <c r="AB16" s="513">
        <f t="shared" si="2"/>
        <v>0</v>
      </c>
      <c r="AC16" s="513">
        <f t="shared" si="2"/>
        <v>0</v>
      </c>
      <c r="AD16" s="515">
        <f>AD6-AD9</f>
        <v>0</v>
      </c>
      <c r="AE16" s="108"/>
      <c r="AF16" s="105">
        <f>SUM(E16:AD16)</f>
        <v>0</v>
      </c>
    </row>
    <row r="17" spans="2:32" s="66" customFormat="1" ht="15" customHeight="1" x14ac:dyDescent="0.15">
      <c r="B17" s="544" t="s">
        <v>151</v>
      </c>
      <c r="C17" s="543"/>
      <c r="D17" s="543"/>
      <c r="E17" s="523">
        <f t="shared" ref="E17:W17" si="3">E32</f>
        <v>0</v>
      </c>
      <c r="F17" s="524">
        <f t="shared" si="3"/>
        <v>0</v>
      </c>
      <c r="G17" s="524">
        <f>G32</f>
        <v>0</v>
      </c>
      <c r="H17" s="514">
        <f t="shared" si="3"/>
        <v>0</v>
      </c>
      <c r="I17" s="514">
        <f t="shared" si="3"/>
        <v>0</v>
      </c>
      <c r="J17" s="513">
        <f t="shared" si="3"/>
        <v>0</v>
      </c>
      <c r="K17" s="513">
        <f t="shared" si="3"/>
        <v>0</v>
      </c>
      <c r="L17" s="513">
        <f t="shared" si="3"/>
        <v>0</v>
      </c>
      <c r="M17" s="513">
        <f t="shared" si="3"/>
        <v>0</v>
      </c>
      <c r="N17" s="513">
        <f t="shared" si="3"/>
        <v>0</v>
      </c>
      <c r="O17" s="513">
        <f t="shared" si="3"/>
        <v>0</v>
      </c>
      <c r="P17" s="513">
        <f t="shared" si="3"/>
        <v>0</v>
      </c>
      <c r="Q17" s="513">
        <f t="shared" si="3"/>
        <v>0</v>
      </c>
      <c r="R17" s="513">
        <f t="shared" si="3"/>
        <v>0</v>
      </c>
      <c r="S17" s="513">
        <f t="shared" si="3"/>
        <v>0</v>
      </c>
      <c r="T17" s="513">
        <f t="shared" si="3"/>
        <v>0</v>
      </c>
      <c r="U17" s="513">
        <f t="shared" si="3"/>
        <v>0</v>
      </c>
      <c r="V17" s="513">
        <f t="shared" si="3"/>
        <v>0</v>
      </c>
      <c r="W17" s="513">
        <f t="shared" si="3"/>
        <v>0</v>
      </c>
      <c r="X17" s="513">
        <f t="shared" ref="X17:AC17" si="4">X32</f>
        <v>0</v>
      </c>
      <c r="Y17" s="513">
        <f t="shared" si="4"/>
        <v>0</v>
      </c>
      <c r="Z17" s="513">
        <f t="shared" si="4"/>
        <v>0</v>
      </c>
      <c r="AA17" s="513">
        <f t="shared" si="4"/>
        <v>0</v>
      </c>
      <c r="AB17" s="513">
        <f t="shared" si="4"/>
        <v>0</v>
      </c>
      <c r="AC17" s="513">
        <f t="shared" si="4"/>
        <v>0</v>
      </c>
      <c r="AD17" s="515">
        <f>AD32</f>
        <v>0</v>
      </c>
      <c r="AE17" s="108"/>
      <c r="AF17" s="105">
        <f>SUM(E17:AD17)</f>
        <v>0</v>
      </c>
    </row>
    <row r="18" spans="2:32" s="66" customFormat="1" ht="15" customHeight="1" x14ac:dyDescent="0.15">
      <c r="B18" s="467" t="s">
        <v>150</v>
      </c>
      <c r="C18" s="543"/>
      <c r="D18" s="543"/>
      <c r="E18" s="512">
        <f t="shared" ref="E18:W18" si="5">E16-E17</f>
        <v>0</v>
      </c>
      <c r="F18" s="513">
        <f>F16-F17</f>
        <v>0</v>
      </c>
      <c r="G18" s="513">
        <f t="shared" si="5"/>
        <v>0</v>
      </c>
      <c r="H18" s="514">
        <f t="shared" si="5"/>
        <v>0</v>
      </c>
      <c r="I18" s="514">
        <f t="shared" si="5"/>
        <v>0</v>
      </c>
      <c r="J18" s="513">
        <f t="shared" si="5"/>
        <v>0</v>
      </c>
      <c r="K18" s="513">
        <f t="shared" si="5"/>
        <v>0</v>
      </c>
      <c r="L18" s="513">
        <f t="shared" si="5"/>
        <v>0</v>
      </c>
      <c r="M18" s="513">
        <f t="shared" si="5"/>
        <v>0</v>
      </c>
      <c r="N18" s="513">
        <f t="shared" si="5"/>
        <v>0</v>
      </c>
      <c r="O18" s="513">
        <f t="shared" si="5"/>
        <v>0</v>
      </c>
      <c r="P18" s="513">
        <f t="shared" si="5"/>
        <v>0</v>
      </c>
      <c r="Q18" s="513">
        <f t="shared" si="5"/>
        <v>0</v>
      </c>
      <c r="R18" s="513">
        <f t="shared" si="5"/>
        <v>0</v>
      </c>
      <c r="S18" s="513">
        <f t="shared" si="5"/>
        <v>0</v>
      </c>
      <c r="T18" s="513">
        <f t="shared" si="5"/>
        <v>0</v>
      </c>
      <c r="U18" s="513">
        <f t="shared" si="5"/>
        <v>0</v>
      </c>
      <c r="V18" s="513">
        <f t="shared" si="5"/>
        <v>0</v>
      </c>
      <c r="W18" s="513">
        <f t="shared" si="5"/>
        <v>0</v>
      </c>
      <c r="X18" s="513">
        <f t="shared" ref="X18:AC18" si="6">X16-X17</f>
        <v>0</v>
      </c>
      <c r="Y18" s="513">
        <f t="shared" si="6"/>
        <v>0</v>
      </c>
      <c r="Z18" s="513">
        <f t="shared" si="6"/>
        <v>0</v>
      </c>
      <c r="AA18" s="513">
        <f t="shared" si="6"/>
        <v>0</v>
      </c>
      <c r="AB18" s="513">
        <f t="shared" si="6"/>
        <v>0</v>
      </c>
      <c r="AC18" s="513">
        <f t="shared" si="6"/>
        <v>0</v>
      </c>
      <c r="AD18" s="515">
        <f>AD16-AD17</f>
        <v>0</v>
      </c>
      <c r="AE18" s="108"/>
      <c r="AF18" s="105">
        <f>SUM(E18:AD18)</f>
        <v>0</v>
      </c>
    </row>
    <row r="19" spans="2:32" s="66" customFormat="1" ht="12.95" customHeight="1" x14ac:dyDescent="0.15">
      <c r="D19" s="104"/>
      <c r="E19" s="107"/>
      <c r="F19" s="107"/>
      <c r="G19" s="107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8"/>
      <c r="AF19" s="108"/>
    </row>
    <row r="20" spans="2:32" s="66" customFormat="1" ht="12.95" customHeight="1" x14ac:dyDescent="0.15">
      <c r="D20" s="104"/>
      <c r="E20" s="107"/>
      <c r="F20" s="107"/>
      <c r="G20" s="107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</row>
    <row r="21" spans="2:32" x14ac:dyDescent="0.15">
      <c r="B21" s="458" t="s">
        <v>149</v>
      </c>
      <c r="C21" s="458"/>
      <c r="D21" s="458"/>
      <c r="E21" s="459"/>
      <c r="F21" s="459"/>
      <c r="G21" s="459"/>
      <c r="H21" s="459"/>
      <c r="I21" s="459"/>
      <c r="J21" s="459"/>
      <c r="K21" s="459"/>
      <c r="L21" s="459"/>
      <c r="M21" s="459"/>
      <c r="N21" s="459"/>
      <c r="O21" s="459"/>
      <c r="P21" s="459"/>
      <c r="Q21" s="459"/>
      <c r="R21" s="459"/>
      <c r="S21" s="459"/>
      <c r="T21" s="459"/>
      <c r="U21" s="459"/>
      <c r="V21" s="459"/>
      <c r="W21" s="459"/>
      <c r="X21" s="459"/>
      <c r="Y21" s="459"/>
      <c r="Z21" s="459"/>
      <c r="AA21" s="459"/>
      <c r="AB21" s="459"/>
      <c r="AC21" s="459"/>
      <c r="AD21" s="305" t="s">
        <v>103</v>
      </c>
    </row>
    <row r="22" spans="2:32" s="66" customFormat="1" ht="30" customHeight="1" x14ac:dyDescent="0.15">
      <c r="B22" s="762" t="s">
        <v>148</v>
      </c>
      <c r="C22" s="763"/>
      <c r="D22" s="764"/>
      <c r="E22" s="348" t="s">
        <v>283</v>
      </c>
      <c r="F22" s="348" t="s">
        <v>284</v>
      </c>
      <c r="G22" s="348" t="s">
        <v>285</v>
      </c>
      <c r="H22" s="348" t="s">
        <v>286</v>
      </c>
      <c r="I22" s="348" t="s">
        <v>287</v>
      </c>
      <c r="J22" s="348" t="s">
        <v>288</v>
      </c>
      <c r="K22" s="348" t="s">
        <v>289</v>
      </c>
      <c r="L22" s="348" t="s">
        <v>290</v>
      </c>
      <c r="M22" s="348" t="s">
        <v>291</v>
      </c>
      <c r="N22" s="348" t="s">
        <v>292</v>
      </c>
      <c r="O22" s="348" t="s">
        <v>293</v>
      </c>
      <c r="P22" s="348" t="s">
        <v>294</v>
      </c>
      <c r="Q22" s="348" t="s">
        <v>295</v>
      </c>
      <c r="R22" s="348" t="s">
        <v>296</v>
      </c>
      <c r="S22" s="348" t="s">
        <v>297</v>
      </c>
      <c r="T22" s="348" t="s">
        <v>298</v>
      </c>
      <c r="U22" s="348" t="s">
        <v>299</v>
      </c>
      <c r="V22" s="348" t="s">
        <v>300</v>
      </c>
      <c r="W22" s="348" t="s">
        <v>301</v>
      </c>
      <c r="X22" s="348" t="s">
        <v>302</v>
      </c>
      <c r="Y22" s="348" t="s">
        <v>303</v>
      </c>
      <c r="Z22" s="348" t="s">
        <v>304</v>
      </c>
      <c r="AA22" s="348" t="s">
        <v>305</v>
      </c>
      <c r="AB22" s="348" t="s">
        <v>306</v>
      </c>
      <c r="AC22" s="348" t="s">
        <v>341</v>
      </c>
      <c r="AD22" s="348" t="s">
        <v>342</v>
      </c>
    </row>
    <row r="23" spans="2:32" s="66" customFormat="1" ht="15" customHeight="1" x14ac:dyDescent="0.15">
      <c r="B23" s="460" t="s">
        <v>147</v>
      </c>
      <c r="C23" s="461"/>
      <c r="D23" s="462"/>
      <c r="E23" s="463">
        <f t="shared" ref="E23:W23" si="7">E16</f>
        <v>0</v>
      </c>
      <c r="F23" s="464">
        <f t="shared" si="7"/>
        <v>0</v>
      </c>
      <c r="G23" s="464">
        <f>G16</f>
        <v>0</v>
      </c>
      <c r="H23" s="465">
        <f t="shared" si="7"/>
        <v>0</v>
      </c>
      <c r="I23" s="465">
        <f t="shared" si="7"/>
        <v>0</v>
      </c>
      <c r="J23" s="464">
        <f t="shared" si="7"/>
        <v>0</v>
      </c>
      <c r="K23" s="464">
        <f t="shared" si="7"/>
        <v>0</v>
      </c>
      <c r="L23" s="464">
        <f t="shared" si="7"/>
        <v>0</v>
      </c>
      <c r="M23" s="464">
        <f t="shared" si="7"/>
        <v>0</v>
      </c>
      <c r="N23" s="464">
        <f t="shared" si="7"/>
        <v>0</v>
      </c>
      <c r="O23" s="464">
        <f t="shared" si="7"/>
        <v>0</v>
      </c>
      <c r="P23" s="464">
        <f t="shared" si="7"/>
        <v>0</v>
      </c>
      <c r="Q23" s="464">
        <f t="shared" si="7"/>
        <v>0</v>
      </c>
      <c r="R23" s="464">
        <f t="shared" si="7"/>
        <v>0</v>
      </c>
      <c r="S23" s="464">
        <f t="shared" si="7"/>
        <v>0</v>
      </c>
      <c r="T23" s="464">
        <f t="shared" si="7"/>
        <v>0</v>
      </c>
      <c r="U23" s="464">
        <f t="shared" si="7"/>
        <v>0</v>
      </c>
      <c r="V23" s="464">
        <f t="shared" si="7"/>
        <v>0</v>
      </c>
      <c r="W23" s="464">
        <f t="shared" si="7"/>
        <v>0</v>
      </c>
      <c r="X23" s="464">
        <f t="shared" ref="X23:AC23" si="8">X16</f>
        <v>0</v>
      </c>
      <c r="Y23" s="464">
        <f t="shared" si="8"/>
        <v>0</v>
      </c>
      <c r="Z23" s="464">
        <f t="shared" si="8"/>
        <v>0</v>
      </c>
      <c r="AA23" s="464">
        <f t="shared" si="8"/>
        <v>0</v>
      </c>
      <c r="AB23" s="464">
        <f t="shared" si="8"/>
        <v>0</v>
      </c>
      <c r="AC23" s="464">
        <f t="shared" si="8"/>
        <v>0</v>
      </c>
      <c r="AD23" s="466">
        <f>AD16</f>
        <v>0</v>
      </c>
      <c r="AF23" s="105">
        <f>SUM(E23:AD23)</f>
        <v>0</v>
      </c>
    </row>
    <row r="24" spans="2:32" s="66" customFormat="1" ht="15" customHeight="1" x14ac:dyDescent="0.15">
      <c r="B24" s="467" t="s">
        <v>146</v>
      </c>
      <c r="C24" s="468"/>
      <c r="D24" s="469"/>
      <c r="E24" s="470">
        <v>0</v>
      </c>
      <c r="F24" s="471">
        <v>0</v>
      </c>
      <c r="G24" s="471">
        <v>0</v>
      </c>
      <c r="H24" s="472">
        <v>0</v>
      </c>
      <c r="I24" s="472">
        <v>0</v>
      </c>
      <c r="J24" s="471">
        <v>0</v>
      </c>
      <c r="K24" s="471">
        <v>0</v>
      </c>
      <c r="L24" s="471">
        <v>0</v>
      </c>
      <c r="M24" s="471">
        <v>0</v>
      </c>
      <c r="N24" s="471">
        <v>0</v>
      </c>
      <c r="O24" s="471">
        <v>0</v>
      </c>
      <c r="P24" s="471">
        <v>0</v>
      </c>
      <c r="Q24" s="471">
        <v>0</v>
      </c>
      <c r="R24" s="471">
        <v>0</v>
      </c>
      <c r="S24" s="471">
        <v>0</v>
      </c>
      <c r="T24" s="471">
        <v>0</v>
      </c>
      <c r="U24" s="471">
        <v>0</v>
      </c>
      <c r="V24" s="471">
        <v>0</v>
      </c>
      <c r="W24" s="471">
        <v>0</v>
      </c>
      <c r="X24" s="471">
        <v>0</v>
      </c>
      <c r="Y24" s="471">
        <v>0</v>
      </c>
      <c r="Z24" s="471">
        <v>0</v>
      </c>
      <c r="AA24" s="471">
        <v>0</v>
      </c>
      <c r="AB24" s="471">
        <v>0</v>
      </c>
      <c r="AC24" s="471">
        <v>0</v>
      </c>
      <c r="AD24" s="473">
        <v>0</v>
      </c>
      <c r="AF24" s="105">
        <f>SUM(E24:AD24)</f>
        <v>0</v>
      </c>
    </row>
    <row r="25" spans="2:32" s="66" customFormat="1" ht="15" customHeight="1" thickBot="1" x14ac:dyDescent="0.2">
      <c r="B25" s="474" t="s">
        <v>145</v>
      </c>
      <c r="C25" s="475"/>
      <c r="D25" s="476"/>
      <c r="E25" s="477">
        <f t="shared" ref="E25:W25" si="9">E23+E24</f>
        <v>0</v>
      </c>
      <c r="F25" s="478">
        <f t="shared" si="9"/>
        <v>0</v>
      </c>
      <c r="G25" s="478">
        <f t="shared" si="9"/>
        <v>0</v>
      </c>
      <c r="H25" s="479">
        <f t="shared" si="9"/>
        <v>0</v>
      </c>
      <c r="I25" s="479">
        <f t="shared" si="9"/>
        <v>0</v>
      </c>
      <c r="J25" s="478">
        <f t="shared" si="9"/>
        <v>0</v>
      </c>
      <c r="K25" s="478">
        <f t="shared" si="9"/>
        <v>0</v>
      </c>
      <c r="L25" s="478">
        <f t="shared" si="9"/>
        <v>0</v>
      </c>
      <c r="M25" s="478">
        <f t="shared" si="9"/>
        <v>0</v>
      </c>
      <c r="N25" s="478">
        <f t="shared" si="9"/>
        <v>0</v>
      </c>
      <c r="O25" s="478">
        <f t="shared" si="9"/>
        <v>0</v>
      </c>
      <c r="P25" s="478">
        <f t="shared" si="9"/>
        <v>0</v>
      </c>
      <c r="Q25" s="478">
        <f t="shared" si="9"/>
        <v>0</v>
      </c>
      <c r="R25" s="478">
        <f t="shared" si="9"/>
        <v>0</v>
      </c>
      <c r="S25" s="478">
        <f t="shared" si="9"/>
        <v>0</v>
      </c>
      <c r="T25" s="478">
        <f t="shared" si="9"/>
        <v>0</v>
      </c>
      <c r="U25" s="478">
        <f t="shared" si="9"/>
        <v>0</v>
      </c>
      <c r="V25" s="478">
        <f t="shared" si="9"/>
        <v>0</v>
      </c>
      <c r="W25" s="478">
        <f t="shared" si="9"/>
        <v>0</v>
      </c>
      <c r="X25" s="478">
        <f t="shared" ref="X25:AC25" si="10">X23+X24</f>
        <v>0</v>
      </c>
      <c r="Y25" s="478">
        <f t="shared" si="10"/>
        <v>0</v>
      </c>
      <c r="Z25" s="478">
        <f t="shared" si="10"/>
        <v>0</v>
      </c>
      <c r="AA25" s="478">
        <f t="shared" si="10"/>
        <v>0</v>
      </c>
      <c r="AB25" s="478">
        <f t="shared" si="10"/>
        <v>0</v>
      </c>
      <c r="AC25" s="478">
        <f t="shared" si="10"/>
        <v>0</v>
      </c>
      <c r="AD25" s="480">
        <f>AD23+AD24</f>
        <v>0</v>
      </c>
      <c r="AF25" s="105">
        <f>SUM(E25:AD25)</f>
        <v>0</v>
      </c>
    </row>
    <row r="26" spans="2:32" s="66" customFormat="1" ht="15" customHeight="1" thickTop="1" x14ac:dyDescent="0.15">
      <c r="B26" s="481" t="s">
        <v>144</v>
      </c>
      <c r="C26" s="482"/>
      <c r="D26" s="483"/>
      <c r="E26" s="484"/>
      <c r="F26" s="485"/>
      <c r="G26" s="485"/>
      <c r="H26" s="486"/>
      <c r="I26" s="486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7"/>
    </row>
    <row r="27" spans="2:32" s="66" customFormat="1" ht="15" customHeight="1" x14ac:dyDescent="0.15">
      <c r="B27" s="488"/>
      <c r="C27" s="489" t="s">
        <v>143</v>
      </c>
      <c r="D27" s="490"/>
      <c r="E27" s="491"/>
      <c r="F27" s="492"/>
      <c r="G27" s="492"/>
      <c r="H27" s="493"/>
      <c r="I27" s="493"/>
      <c r="J27" s="492"/>
      <c r="K27" s="492"/>
      <c r="L27" s="492"/>
      <c r="M27" s="492"/>
      <c r="N27" s="492"/>
      <c r="O27" s="492"/>
      <c r="P27" s="492"/>
      <c r="Q27" s="492"/>
      <c r="R27" s="492"/>
      <c r="S27" s="492"/>
      <c r="T27" s="492"/>
      <c r="U27" s="492"/>
      <c r="V27" s="492"/>
      <c r="W27" s="492"/>
      <c r="X27" s="492"/>
      <c r="Y27" s="492"/>
      <c r="Z27" s="492"/>
      <c r="AA27" s="492"/>
      <c r="AB27" s="492"/>
      <c r="AC27" s="492"/>
      <c r="AD27" s="494"/>
      <c r="AF27" s="105">
        <f t="shared" ref="AF27:AF32" si="11">SUM(E27:AD27)</f>
        <v>0</v>
      </c>
    </row>
    <row r="28" spans="2:32" s="66" customFormat="1" ht="15" customHeight="1" x14ac:dyDescent="0.15">
      <c r="B28" s="488"/>
      <c r="C28" s="489" t="s">
        <v>142</v>
      </c>
      <c r="D28" s="490"/>
      <c r="E28" s="491"/>
      <c r="F28" s="492"/>
      <c r="G28" s="492"/>
      <c r="H28" s="493"/>
      <c r="I28" s="493"/>
      <c r="J28" s="492"/>
      <c r="K28" s="492"/>
      <c r="L28" s="492"/>
      <c r="M28" s="492"/>
      <c r="N28" s="492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4"/>
      <c r="AF28" s="105">
        <f t="shared" si="11"/>
        <v>0</v>
      </c>
    </row>
    <row r="29" spans="2:32" s="66" customFormat="1" ht="15" customHeight="1" x14ac:dyDescent="0.15">
      <c r="B29" s="488"/>
      <c r="C29" s="489" t="s">
        <v>172</v>
      </c>
      <c r="D29" s="490"/>
      <c r="E29" s="491"/>
      <c r="F29" s="492"/>
      <c r="G29" s="492"/>
      <c r="H29" s="493"/>
      <c r="I29" s="493"/>
      <c r="J29" s="492"/>
      <c r="K29" s="492"/>
      <c r="L29" s="492"/>
      <c r="M29" s="492"/>
      <c r="N29" s="492"/>
      <c r="O29" s="492"/>
      <c r="P29" s="492"/>
      <c r="Q29" s="492"/>
      <c r="R29" s="492"/>
      <c r="S29" s="492"/>
      <c r="T29" s="492"/>
      <c r="U29" s="492"/>
      <c r="V29" s="492"/>
      <c r="W29" s="492"/>
      <c r="X29" s="492"/>
      <c r="Y29" s="492"/>
      <c r="Z29" s="492"/>
      <c r="AA29" s="492"/>
      <c r="AB29" s="492"/>
      <c r="AC29" s="492"/>
      <c r="AD29" s="494"/>
      <c r="AF29" s="105">
        <f t="shared" si="11"/>
        <v>0</v>
      </c>
    </row>
    <row r="30" spans="2:32" s="66" customFormat="1" ht="15" customHeight="1" x14ac:dyDescent="0.15">
      <c r="B30" s="488"/>
      <c r="C30" s="489" t="s">
        <v>173</v>
      </c>
      <c r="D30" s="490"/>
      <c r="E30" s="491"/>
      <c r="F30" s="492"/>
      <c r="G30" s="492"/>
      <c r="H30" s="493"/>
      <c r="I30" s="493"/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  <c r="AB30" s="492"/>
      <c r="AC30" s="492"/>
      <c r="AD30" s="494"/>
      <c r="AF30" s="105">
        <f t="shared" si="11"/>
        <v>0</v>
      </c>
    </row>
    <row r="31" spans="2:32" s="66" customFormat="1" ht="15" customHeight="1" x14ac:dyDescent="0.15">
      <c r="B31" s="495"/>
      <c r="C31" s="496" t="s">
        <v>174</v>
      </c>
      <c r="D31" s="497"/>
      <c r="E31" s="498"/>
      <c r="F31" s="499"/>
      <c r="G31" s="499"/>
      <c r="H31" s="500"/>
      <c r="I31" s="500"/>
      <c r="J31" s="499"/>
      <c r="K31" s="499"/>
      <c r="L31" s="499"/>
      <c r="M31" s="499"/>
      <c r="N31" s="499"/>
      <c r="O31" s="499"/>
      <c r="P31" s="499"/>
      <c r="Q31" s="499"/>
      <c r="R31" s="499"/>
      <c r="S31" s="499"/>
      <c r="T31" s="499"/>
      <c r="U31" s="499"/>
      <c r="V31" s="499"/>
      <c r="W31" s="499"/>
      <c r="X31" s="499"/>
      <c r="Y31" s="499"/>
      <c r="Z31" s="499"/>
      <c r="AA31" s="499"/>
      <c r="AB31" s="499"/>
      <c r="AC31" s="499"/>
      <c r="AD31" s="501"/>
      <c r="AF31" s="105">
        <f t="shared" si="11"/>
        <v>0</v>
      </c>
    </row>
    <row r="32" spans="2:32" s="66" customFormat="1" ht="15" customHeight="1" x14ac:dyDescent="0.15">
      <c r="B32" s="461" t="s">
        <v>141</v>
      </c>
      <c r="C32" s="502"/>
      <c r="D32" s="503"/>
      <c r="E32" s="504">
        <f t="shared" ref="E32:W32" si="12">SUM(E27:E31)</f>
        <v>0</v>
      </c>
      <c r="F32" s="505">
        <f t="shared" si="12"/>
        <v>0</v>
      </c>
      <c r="G32" s="505">
        <f t="shared" si="12"/>
        <v>0</v>
      </c>
      <c r="H32" s="506">
        <f t="shared" si="12"/>
        <v>0</v>
      </c>
      <c r="I32" s="506">
        <f t="shared" si="12"/>
        <v>0</v>
      </c>
      <c r="J32" s="505">
        <f t="shared" si="12"/>
        <v>0</v>
      </c>
      <c r="K32" s="505">
        <f t="shared" si="12"/>
        <v>0</v>
      </c>
      <c r="L32" s="505">
        <f t="shared" si="12"/>
        <v>0</v>
      </c>
      <c r="M32" s="505">
        <f t="shared" si="12"/>
        <v>0</v>
      </c>
      <c r="N32" s="505">
        <f t="shared" si="12"/>
        <v>0</v>
      </c>
      <c r="O32" s="505">
        <f t="shared" si="12"/>
        <v>0</v>
      </c>
      <c r="P32" s="505">
        <f t="shared" si="12"/>
        <v>0</v>
      </c>
      <c r="Q32" s="505">
        <f t="shared" si="12"/>
        <v>0</v>
      </c>
      <c r="R32" s="505">
        <f t="shared" si="12"/>
        <v>0</v>
      </c>
      <c r="S32" s="505">
        <f t="shared" si="12"/>
        <v>0</v>
      </c>
      <c r="T32" s="505">
        <f t="shared" si="12"/>
        <v>0</v>
      </c>
      <c r="U32" s="505">
        <f t="shared" si="12"/>
        <v>0</v>
      </c>
      <c r="V32" s="505">
        <f t="shared" si="12"/>
        <v>0</v>
      </c>
      <c r="W32" s="505">
        <f t="shared" si="12"/>
        <v>0</v>
      </c>
      <c r="X32" s="505">
        <f t="shared" ref="X32:AC32" si="13">SUM(X27:X31)</f>
        <v>0</v>
      </c>
      <c r="Y32" s="505">
        <f t="shared" si="13"/>
        <v>0</v>
      </c>
      <c r="Z32" s="505">
        <f t="shared" si="13"/>
        <v>0</v>
      </c>
      <c r="AA32" s="505">
        <f t="shared" si="13"/>
        <v>0</v>
      </c>
      <c r="AB32" s="505">
        <f t="shared" si="13"/>
        <v>0</v>
      </c>
      <c r="AC32" s="505">
        <f t="shared" si="13"/>
        <v>0</v>
      </c>
      <c r="AD32" s="507">
        <f>SUM(AD27:AD31)</f>
        <v>0</v>
      </c>
      <c r="AF32" s="105">
        <f t="shared" si="11"/>
        <v>0</v>
      </c>
    </row>
    <row r="33" spans="2:32" s="66" customFormat="1" ht="12.95" customHeight="1" x14ac:dyDescent="0.15">
      <c r="B33" s="104"/>
      <c r="C33" s="104"/>
      <c r="D33" s="104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</row>
    <row r="34" spans="2:32" s="66" customFormat="1" ht="12.95" customHeight="1" x14ac:dyDescent="0.15">
      <c r="B34" s="104"/>
      <c r="C34" s="104"/>
      <c r="D34" s="104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</row>
    <row r="35" spans="2:32" x14ac:dyDescent="0.15">
      <c r="B35" s="91" t="s">
        <v>140</v>
      </c>
      <c r="C35" s="102"/>
      <c r="H35" s="101"/>
      <c r="I35" s="101"/>
      <c r="J35" s="101"/>
      <c r="K35" s="101"/>
      <c r="L35" s="101"/>
      <c r="M35" s="101"/>
      <c r="N35" s="101"/>
      <c r="O35" s="101"/>
      <c r="P35" s="101"/>
    </row>
    <row r="36" spans="2:32" ht="13.5" customHeight="1" x14ac:dyDescent="0.15">
      <c r="B36" s="100" t="s">
        <v>139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8"/>
    </row>
    <row r="37" spans="2:32" ht="13.5" customHeight="1" x14ac:dyDescent="0.15">
      <c r="B37" s="97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5"/>
    </row>
    <row r="38" spans="2:32" ht="12.75" customHeight="1" x14ac:dyDescent="0.15">
      <c r="B38" s="97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5"/>
    </row>
    <row r="39" spans="2:32" ht="12.75" customHeight="1" x14ac:dyDescent="0.15">
      <c r="B39" s="97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5"/>
    </row>
    <row r="40" spans="2:32" x14ac:dyDescent="0.15">
      <c r="B40" s="94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2"/>
    </row>
    <row r="41" spans="2:32" x14ac:dyDescent="0.15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</row>
    <row r="42" spans="2:32" x14ac:dyDescent="0.15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</row>
    <row r="43" spans="2:32" x14ac:dyDescent="0.1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</row>
    <row r="44" spans="2:32" x14ac:dyDescent="0.1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</row>
    <row r="45" spans="2:32" x14ac:dyDescent="0.1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6" spans="2:32" x14ac:dyDescent="0.15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</row>
    <row r="47" spans="2:32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</row>
    <row r="48" spans="2:32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</row>
    <row r="49" spans="2:32" x14ac:dyDescent="0.1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</row>
    <row r="50" spans="2:32" x14ac:dyDescent="0.15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</row>
    <row r="51" spans="2:32" x14ac:dyDescent="0.15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</row>
    <row r="52" spans="2:32" x14ac:dyDescent="0.15"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</row>
    <row r="53" spans="2:32" x14ac:dyDescent="0.15"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</row>
  </sheetData>
  <sheetProtection insertRows="0"/>
  <protectedRanges>
    <protectedRange sqref="A36:IY47" name="範囲4"/>
    <protectedRange sqref="E24:AD24" name="範囲2"/>
  </protectedRanges>
  <mergeCells count="6">
    <mergeCell ref="B2:AD2"/>
    <mergeCell ref="B22:D22"/>
    <mergeCell ref="C7:C8"/>
    <mergeCell ref="C10:C11"/>
    <mergeCell ref="C14:C15"/>
    <mergeCell ref="B5:D5"/>
  </mergeCells>
  <phoneticPr fontId="2"/>
  <printOptions horizontalCentered="1"/>
  <pageMargins left="0.31496062992125984" right="0.31496062992125984" top="0.98425196850393704" bottom="0.39370078740157483" header="0.51181102362204722" footer="0.23622047244094491"/>
  <pageSetup paperSize="8" scale="79" fitToHeight="0" orientation="landscape" r:id="rId1"/>
  <headerFooter alignWithMargins="0">
    <oddHeader>&amp;R（仮称）新ごみ処理施設整備・運営事業（エネルギー回収型廃棄物処理施設）に係る提案書類(&amp;A)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D28"/>
  <sheetViews>
    <sheetView showGridLines="0" view="pageBreakPreview" zoomScaleNormal="100" zoomScaleSheetLayoutView="100" workbookViewId="0">
      <selection activeCell="E5" sqref="E5:AD5"/>
    </sheetView>
  </sheetViews>
  <sheetFormatPr defaultColWidth="9" defaultRowHeight="14.25" x14ac:dyDescent="0.15"/>
  <cols>
    <col min="1" max="1" width="2.625" style="65" customWidth="1"/>
    <col min="2" max="2" width="2.5" style="65" customWidth="1"/>
    <col min="3" max="3" width="15.25" style="65" customWidth="1"/>
    <col min="4" max="4" width="12.25" style="65" customWidth="1"/>
    <col min="5" max="30" width="8.625" style="65" customWidth="1"/>
    <col min="31" max="16384" width="9" style="65"/>
  </cols>
  <sheetData>
    <row r="2" spans="2:30" ht="24.95" customHeight="1" x14ac:dyDescent="0.15">
      <c r="B2" s="761" t="s">
        <v>199</v>
      </c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1"/>
      <c r="P2" s="761"/>
      <c r="Q2" s="761"/>
      <c r="R2" s="761"/>
      <c r="S2" s="761"/>
      <c r="T2" s="761"/>
      <c r="U2" s="761"/>
      <c r="V2" s="761"/>
      <c r="W2" s="761"/>
      <c r="X2" s="761"/>
      <c r="Y2" s="761"/>
      <c r="Z2" s="761"/>
      <c r="AA2" s="761"/>
      <c r="AB2" s="761"/>
      <c r="AC2" s="761"/>
      <c r="AD2" s="761"/>
    </row>
    <row r="3" spans="2:30" ht="21.95" customHeight="1" x14ac:dyDescent="0.15">
      <c r="B3" s="74"/>
    </row>
    <row r="4" spans="2:30" ht="16.5" customHeight="1" x14ac:dyDescent="0.15">
      <c r="B4" s="458"/>
      <c r="C4" s="545"/>
      <c r="D4" s="545"/>
      <c r="E4" s="546"/>
      <c r="F4" s="546"/>
      <c r="G4" s="546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7"/>
      <c r="S4" s="547"/>
      <c r="T4" s="772" t="s">
        <v>171</v>
      </c>
      <c r="U4" s="772"/>
      <c r="V4" s="772"/>
      <c r="W4" s="772"/>
      <c r="X4" s="772"/>
      <c r="Y4" s="772"/>
      <c r="Z4" s="772"/>
      <c r="AA4" s="772"/>
      <c r="AB4" s="772"/>
      <c r="AC4" s="772"/>
      <c r="AD4" s="772"/>
    </row>
    <row r="5" spans="2:30" s="66" customFormat="1" ht="30" customHeight="1" x14ac:dyDescent="0.15">
      <c r="B5" s="762" t="s">
        <v>170</v>
      </c>
      <c r="C5" s="763"/>
      <c r="D5" s="764"/>
      <c r="E5" s="348" t="s">
        <v>283</v>
      </c>
      <c r="F5" s="348" t="s">
        <v>284</v>
      </c>
      <c r="G5" s="348" t="s">
        <v>285</v>
      </c>
      <c r="H5" s="348" t="s">
        <v>286</v>
      </c>
      <c r="I5" s="348" t="s">
        <v>287</v>
      </c>
      <c r="J5" s="348" t="s">
        <v>288</v>
      </c>
      <c r="K5" s="348" t="s">
        <v>289</v>
      </c>
      <c r="L5" s="348" t="s">
        <v>290</v>
      </c>
      <c r="M5" s="348" t="s">
        <v>291</v>
      </c>
      <c r="N5" s="348" t="s">
        <v>292</v>
      </c>
      <c r="O5" s="348" t="s">
        <v>293</v>
      </c>
      <c r="P5" s="348" t="s">
        <v>294</v>
      </c>
      <c r="Q5" s="348" t="s">
        <v>295</v>
      </c>
      <c r="R5" s="348" t="s">
        <v>296</v>
      </c>
      <c r="S5" s="348" t="s">
        <v>297</v>
      </c>
      <c r="T5" s="348" t="s">
        <v>298</v>
      </c>
      <c r="U5" s="348" t="s">
        <v>299</v>
      </c>
      <c r="V5" s="348" t="s">
        <v>300</v>
      </c>
      <c r="W5" s="348" t="s">
        <v>301</v>
      </c>
      <c r="X5" s="348" t="s">
        <v>302</v>
      </c>
      <c r="Y5" s="348" t="s">
        <v>303</v>
      </c>
      <c r="Z5" s="348" t="s">
        <v>304</v>
      </c>
      <c r="AA5" s="348" t="s">
        <v>305</v>
      </c>
      <c r="AB5" s="348" t="s">
        <v>306</v>
      </c>
      <c r="AC5" s="348" t="s">
        <v>341</v>
      </c>
      <c r="AD5" s="348" t="s">
        <v>342</v>
      </c>
    </row>
    <row r="6" spans="2:30" s="117" customFormat="1" ht="18" customHeight="1" x14ac:dyDescent="0.15">
      <c r="B6" s="548" t="s">
        <v>169</v>
      </c>
      <c r="C6" s="543"/>
      <c r="D6" s="543"/>
      <c r="E6" s="512">
        <f t="shared" ref="E6:W6" si="0">SUM(E7:E9)</f>
        <v>0</v>
      </c>
      <c r="F6" s="513">
        <f t="shared" si="0"/>
        <v>0</v>
      </c>
      <c r="G6" s="513">
        <f t="shared" si="0"/>
        <v>0</v>
      </c>
      <c r="H6" s="513">
        <f t="shared" si="0"/>
        <v>0</v>
      </c>
      <c r="I6" s="513">
        <f t="shared" si="0"/>
        <v>0</v>
      </c>
      <c r="J6" s="513">
        <f t="shared" si="0"/>
        <v>0</v>
      </c>
      <c r="K6" s="513">
        <f t="shared" si="0"/>
        <v>0</v>
      </c>
      <c r="L6" s="513">
        <f t="shared" si="0"/>
        <v>0</v>
      </c>
      <c r="M6" s="513">
        <f t="shared" si="0"/>
        <v>0</v>
      </c>
      <c r="N6" s="513">
        <f t="shared" si="0"/>
        <v>0</v>
      </c>
      <c r="O6" s="513">
        <f t="shared" si="0"/>
        <v>0</v>
      </c>
      <c r="P6" s="513">
        <f t="shared" si="0"/>
        <v>0</v>
      </c>
      <c r="Q6" s="513">
        <f t="shared" si="0"/>
        <v>0</v>
      </c>
      <c r="R6" s="513">
        <f t="shared" si="0"/>
        <v>0</v>
      </c>
      <c r="S6" s="513">
        <f t="shared" si="0"/>
        <v>0</v>
      </c>
      <c r="T6" s="513">
        <f t="shared" si="0"/>
        <v>0</v>
      </c>
      <c r="U6" s="513">
        <f t="shared" si="0"/>
        <v>0</v>
      </c>
      <c r="V6" s="513">
        <f t="shared" si="0"/>
        <v>0</v>
      </c>
      <c r="W6" s="513">
        <f t="shared" si="0"/>
        <v>0</v>
      </c>
      <c r="X6" s="513">
        <f t="shared" ref="X6:AC6" si="1">SUM(X7:X9)</f>
        <v>0</v>
      </c>
      <c r="Y6" s="513">
        <f t="shared" si="1"/>
        <v>0</v>
      </c>
      <c r="Z6" s="513">
        <f t="shared" si="1"/>
        <v>0</v>
      </c>
      <c r="AA6" s="513">
        <f t="shared" si="1"/>
        <v>0</v>
      </c>
      <c r="AB6" s="513">
        <f t="shared" si="1"/>
        <v>0</v>
      </c>
      <c r="AC6" s="513">
        <f t="shared" si="1"/>
        <v>0</v>
      </c>
      <c r="AD6" s="515">
        <f>SUM(AD7:AD9)</f>
        <v>0</v>
      </c>
    </row>
    <row r="7" spans="2:30" s="117" customFormat="1" ht="18" customHeight="1" x14ac:dyDescent="0.15">
      <c r="B7" s="549"/>
      <c r="C7" s="550" t="s">
        <v>168</v>
      </c>
      <c r="D7" s="550"/>
      <c r="E7" s="518"/>
      <c r="F7" s="519"/>
      <c r="G7" s="519"/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21">
        <f>'様式7-11-1'!AD18</f>
        <v>0</v>
      </c>
    </row>
    <row r="8" spans="2:30" s="117" customFormat="1" ht="18" customHeight="1" x14ac:dyDescent="0.15">
      <c r="B8" s="549"/>
      <c r="C8" s="551" t="s">
        <v>167</v>
      </c>
      <c r="D8" s="551"/>
      <c r="E8" s="552"/>
      <c r="F8" s="553"/>
      <c r="G8" s="553"/>
      <c r="H8" s="553"/>
      <c r="I8" s="553"/>
      <c r="J8" s="553"/>
      <c r="K8" s="553"/>
      <c r="L8" s="554"/>
      <c r="M8" s="554"/>
      <c r="N8" s="554"/>
      <c r="O8" s="554"/>
      <c r="P8" s="554"/>
      <c r="Q8" s="554"/>
      <c r="R8" s="554"/>
      <c r="S8" s="554"/>
      <c r="T8" s="554"/>
      <c r="U8" s="554"/>
      <c r="V8" s="554"/>
      <c r="W8" s="144"/>
      <c r="X8" s="554"/>
      <c r="Y8" s="144"/>
      <c r="Z8" s="554"/>
      <c r="AA8" s="144"/>
      <c r="AB8" s="554"/>
      <c r="AC8" s="144"/>
      <c r="AD8" s="555"/>
    </row>
    <row r="9" spans="2:30" s="117" customFormat="1" ht="18" customHeight="1" x14ac:dyDescent="0.15">
      <c r="B9" s="460"/>
      <c r="C9" s="556" t="s">
        <v>166</v>
      </c>
      <c r="D9" s="556"/>
      <c r="E9" s="552"/>
      <c r="F9" s="553"/>
      <c r="G9" s="553"/>
      <c r="H9" s="557"/>
      <c r="I9" s="557"/>
      <c r="J9" s="557"/>
      <c r="K9" s="557"/>
      <c r="L9" s="557"/>
      <c r="M9" s="557"/>
      <c r="N9" s="558"/>
      <c r="O9" s="558"/>
      <c r="P9" s="558"/>
      <c r="Q9" s="558"/>
      <c r="R9" s="558"/>
      <c r="S9" s="558"/>
      <c r="T9" s="558"/>
      <c r="U9" s="558"/>
      <c r="V9" s="558"/>
      <c r="W9" s="559"/>
      <c r="X9" s="558"/>
      <c r="Y9" s="559"/>
      <c r="Z9" s="558"/>
      <c r="AA9" s="559"/>
      <c r="AB9" s="558"/>
      <c r="AC9" s="559"/>
      <c r="AD9" s="560"/>
    </row>
    <row r="10" spans="2:30" s="117" customFormat="1" ht="18" customHeight="1" x14ac:dyDescent="0.15">
      <c r="B10" s="561" t="s">
        <v>165</v>
      </c>
      <c r="C10" s="562"/>
      <c r="D10" s="468"/>
      <c r="E10" s="463">
        <f t="shared" ref="E10:W10" si="2">SUM(E11:E12)</f>
        <v>0</v>
      </c>
      <c r="F10" s="563">
        <f t="shared" si="2"/>
        <v>0</v>
      </c>
      <c r="G10" s="563">
        <f t="shared" si="2"/>
        <v>0</v>
      </c>
      <c r="H10" s="563">
        <f t="shared" si="2"/>
        <v>0</v>
      </c>
      <c r="I10" s="563">
        <f t="shared" si="2"/>
        <v>0</v>
      </c>
      <c r="J10" s="563">
        <f t="shared" si="2"/>
        <v>0</v>
      </c>
      <c r="K10" s="563">
        <f t="shared" si="2"/>
        <v>0</v>
      </c>
      <c r="L10" s="563">
        <f t="shared" si="2"/>
        <v>0</v>
      </c>
      <c r="M10" s="563">
        <f t="shared" si="2"/>
        <v>0</v>
      </c>
      <c r="N10" s="563">
        <f t="shared" si="2"/>
        <v>0</v>
      </c>
      <c r="O10" s="563">
        <f t="shared" si="2"/>
        <v>0</v>
      </c>
      <c r="P10" s="563">
        <f t="shared" si="2"/>
        <v>0</v>
      </c>
      <c r="Q10" s="563">
        <f t="shared" si="2"/>
        <v>0</v>
      </c>
      <c r="R10" s="563">
        <f t="shared" si="2"/>
        <v>0</v>
      </c>
      <c r="S10" s="563">
        <f t="shared" si="2"/>
        <v>0</v>
      </c>
      <c r="T10" s="563">
        <f t="shared" si="2"/>
        <v>0</v>
      </c>
      <c r="U10" s="563">
        <f t="shared" si="2"/>
        <v>0</v>
      </c>
      <c r="V10" s="563">
        <f t="shared" si="2"/>
        <v>0</v>
      </c>
      <c r="W10" s="563">
        <f t="shared" si="2"/>
        <v>0</v>
      </c>
      <c r="X10" s="563">
        <f t="shared" ref="X10:AC10" si="3">SUM(X11:X12)</f>
        <v>0</v>
      </c>
      <c r="Y10" s="563">
        <f t="shared" si="3"/>
        <v>0</v>
      </c>
      <c r="Z10" s="563">
        <f t="shared" si="3"/>
        <v>0</v>
      </c>
      <c r="AA10" s="563">
        <f t="shared" si="3"/>
        <v>0</v>
      </c>
      <c r="AB10" s="563">
        <f t="shared" si="3"/>
        <v>0</v>
      </c>
      <c r="AC10" s="563">
        <f t="shared" si="3"/>
        <v>0</v>
      </c>
      <c r="AD10" s="564">
        <f>SUM(AD11:AD12)</f>
        <v>0</v>
      </c>
    </row>
    <row r="11" spans="2:30" s="117" customFormat="1" ht="18" customHeight="1" x14ac:dyDescent="0.15">
      <c r="B11" s="549"/>
      <c r="C11" s="565" t="s">
        <v>164</v>
      </c>
      <c r="D11" s="566"/>
      <c r="E11" s="567"/>
      <c r="F11" s="568"/>
      <c r="G11" s="568"/>
      <c r="H11" s="568"/>
      <c r="I11" s="568"/>
      <c r="J11" s="568"/>
      <c r="K11" s="568"/>
      <c r="L11" s="568"/>
      <c r="M11" s="568"/>
      <c r="N11" s="568"/>
      <c r="O11" s="569"/>
      <c r="P11" s="568"/>
      <c r="Q11" s="568"/>
      <c r="R11" s="568"/>
      <c r="S11" s="568"/>
      <c r="T11" s="568"/>
      <c r="U11" s="568"/>
      <c r="V11" s="568"/>
      <c r="W11" s="568"/>
      <c r="X11" s="568"/>
      <c r="Y11" s="568"/>
      <c r="Z11" s="568"/>
      <c r="AA11" s="568"/>
      <c r="AB11" s="568"/>
      <c r="AC11" s="568"/>
      <c r="AD11" s="570"/>
    </row>
    <row r="12" spans="2:30" s="117" customFormat="1" ht="18" customHeight="1" x14ac:dyDescent="0.15">
      <c r="B12" s="571"/>
      <c r="C12" s="572" t="s">
        <v>163</v>
      </c>
      <c r="D12" s="551"/>
      <c r="E12" s="573"/>
      <c r="F12" s="553"/>
      <c r="G12" s="553"/>
      <c r="H12" s="553"/>
      <c r="I12" s="553"/>
      <c r="J12" s="553"/>
      <c r="K12" s="553"/>
      <c r="L12" s="553"/>
      <c r="M12" s="553"/>
      <c r="N12" s="553"/>
      <c r="O12" s="553"/>
      <c r="P12" s="553"/>
      <c r="Q12" s="553"/>
      <c r="R12" s="553"/>
      <c r="S12" s="553"/>
      <c r="T12" s="553"/>
      <c r="U12" s="553"/>
      <c r="V12" s="553"/>
      <c r="W12" s="553"/>
      <c r="X12" s="553"/>
      <c r="Y12" s="553"/>
      <c r="Z12" s="553"/>
      <c r="AA12" s="553"/>
      <c r="AB12" s="553"/>
      <c r="AC12" s="553"/>
      <c r="AD12" s="574"/>
    </row>
    <row r="13" spans="2:30" s="117" customFormat="1" ht="18" customHeight="1" x14ac:dyDescent="0.15">
      <c r="B13" s="561" t="s">
        <v>162</v>
      </c>
      <c r="C13" s="543"/>
      <c r="D13" s="543"/>
      <c r="E13" s="512">
        <f t="shared" ref="E13:W13" si="4">SUM(E14:E15)</f>
        <v>0</v>
      </c>
      <c r="F13" s="513">
        <f t="shared" si="4"/>
        <v>0</v>
      </c>
      <c r="G13" s="513">
        <f t="shared" si="4"/>
        <v>0</v>
      </c>
      <c r="H13" s="513">
        <f t="shared" si="4"/>
        <v>0</v>
      </c>
      <c r="I13" s="513">
        <f t="shared" si="4"/>
        <v>0</v>
      </c>
      <c r="J13" s="513">
        <f t="shared" si="4"/>
        <v>0</v>
      </c>
      <c r="K13" s="513">
        <f t="shared" si="4"/>
        <v>0</v>
      </c>
      <c r="L13" s="513">
        <f t="shared" si="4"/>
        <v>0</v>
      </c>
      <c r="M13" s="513">
        <f t="shared" si="4"/>
        <v>0</v>
      </c>
      <c r="N13" s="513">
        <f t="shared" si="4"/>
        <v>0</v>
      </c>
      <c r="O13" s="513">
        <f t="shared" si="4"/>
        <v>0</v>
      </c>
      <c r="P13" s="513">
        <f t="shared" si="4"/>
        <v>0</v>
      </c>
      <c r="Q13" s="513">
        <f t="shared" si="4"/>
        <v>0</v>
      </c>
      <c r="R13" s="513">
        <f t="shared" si="4"/>
        <v>0</v>
      </c>
      <c r="S13" s="513">
        <f t="shared" si="4"/>
        <v>0</v>
      </c>
      <c r="T13" s="513">
        <f t="shared" si="4"/>
        <v>0</v>
      </c>
      <c r="U13" s="513">
        <f t="shared" si="4"/>
        <v>0</v>
      </c>
      <c r="V13" s="513">
        <f t="shared" si="4"/>
        <v>0</v>
      </c>
      <c r="W13" s="513">
        <f t="shared" si="4"/>
        <v>0</v>
      </c>
      <c r="X13" s="513">
        <f t="shared" ref="X13:AC13" si="5">SUM(X14:X15)</f>
        <v>0</v>
      </c>
      <c r="Y13" s="513">
        <f t="shared" si="5"/>
        <v>0</v>
      </c>
      <c r="Z13" s="513">
        <f t="shared" si="5"/>
        <v>0</v>
      </c>
      <c r="AA13" s="513">
        <f t="shared" si="5"/>
        <v>0</v>
      </c>
      <c r="AB13" s="513">
        <f t="shared" si="5"/>
        <v>0</v>
      </c>
      <c r="AC13" s="513">
        <f t="shared" si="5"/>
        <v>0</v>
      </c>
      <c r="AD13" s="575">
        <f>SUM(AD14:AD15)</f>
        <v>0</v>
      </c>
    </row>
    <row r="14" spans="2:30" s="117" customFormat="1" ht="18" customHeight="1" x14ac:dyDescent="0.15">
      <c r="B14" s="771"/>
      <c r="C14" s="537" t="s">
        <v>161</v>
      </c>
      <c r="D14" s="489"/>
      <c r="E14" s="523"/>
      <c r="F14" s="524"/>
      <c r="G14" s="524"/>
      <c r="H14" s="554"/>
      <c r="I14" s="554"/>
      <c r="J14" s="554"/>
      <c r="K14" s="554"/>
      <c r="L14" s="554"/>
      <c r="M14" s="554"/>
      <c r="N14" s="554"/>
      <c r="O14" s="554"/>
      <c r="P14" s="554"/>
      <c r="Q14" s="554"/>
      <c r="R14" s="554"/>
      <c r="S14" s="554"/>
      <c r="T14" s="554"/>
      <c r="U14" s="554"/>
      <c r="V14" s="554"/>
      <c r="W14" s="554"/>
      <c r="X14" s="554"/>
      <c r="Y14" s="554"/>
      <c r="Z14" s="554"/>
      <c r="AA14" s="554"/>
      <c r="AB14" s="554"/>
      <c r="AC14" s="554"/>
      <c r="AD14" s="576"/>
    </row>
    <row r="15" spans="2:30" s="117" customFormat="1" ht="18" customHeight="1" x14ac:dyDescent="0.15">
      <c r="B15" s="771"/>
      <c r="C15" s="531" t="s">
        <v>160</v>
      </c>
      <c r="D15" s="577"/>
      <c r="E15" s="533"/>
      <c r="F15" s="534"/>
      <c r="G15" s="534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9">
        <f>-(E14+SUM(E6:AD6)+SUM(E10:AD10))</f>
        <v>0</v>
      </c>
    </row>
    <row r="16" spans="2:30" s="117" customFormat="1" ht="18" customHeight="1" x14ac:dyDescent="0.15">
      <c r="B16" s="561" t="s">
        <v>159</v>
      </c>
      <c r="C16" s="543"/>
      <c r="D16" s="543"/>
      <c r="E16" s="512">
        <f t="shared" ref="E16:W16" si="6">E6+E10+E13</f>
        <v>0</v>
      </c>
      <c r="F16" s="513">
        <f t="shared" si="6"/>
        <v>0</v>
      </c>
      <c r="G16" s="513">
        <f>G6+G10+G13</f>
        <v>0</v>
      </c>
      <c r="H16" s="513">
        <f t="shared" si="6"/>
        <v>0</v>
      </c>
      <c r="I16" s="513">
        <f t="shared" si="6"/>
        <v>0</v>
      </c>
      <c r="J16" s="513">
        <f t="shared" si="6"/>
        <v>0</v>
      </c>
      <c r="K16" s="513">
        <f t="shared" si="6"/>
        <v>0</v>
      </c>
      <c r="L16" s="513">
        <f t="shared" si="6"/>
        <v>0</v>
      </c>
      <c r="M16" s="513">
        <f t="shared" si="6"/>
        <v>0</v>
      </c>
      <c r="N16" s="513">
        <f t="shared" si="6"/>
        <v>0</v>
      </c>
      <c r="O16" s="513">
        <f t="shared" si="6"/>
        <v>0</v>
      </c>
      <c r="P16" s="513">
        <f t="shared" si="6"/>
        <v>0</v>
      </c>
      <c r="Q16" s="513">
        <f t="shared" si="6"/>
        <v>0</v>
      </c>
      <c r="R16" s="513">
        <f t="shared" si="6"/>
        <v>0</v>
      </c>
      <c r="S16" s="513">
        <f t="shared" si="6"/>
        <v>0</v>
      </c>
      <c r="T16" s="513">
        <f t="shared" si="6"/>
        <v>0</v>
      </c>
      <c r="U16" s="513">
        <f t="shared" si="6"/>
        <v>0</v>
      </c>
      <c r="V16" s="513">
        <f t="shared" si="6"/>
        <v>0</v>
      </c>
      <c r="W16" s="513">
        <f t="shared" si="6"/>
        <v>0</v>
      </c>
      <c r="X16" s="513">
        <f t="shared" ref="X16:AC16" si="7">X6+X10+X13</f>
        <v>0</v>
      </c>
      <c r="Y16" s="513">
        <f t="shared" si="7"/>
        <v>0</v>
      </c>
      <c r="Z16" s="513">
        <f t="shared" si="7"/>
        <v>0</v>
      </c>
      <c r="AA16" s="513">
        <f t="shared" si="7"/>
        <v>0</v>
      </c>
      <c r="AB16" s="513">
        <f t="shared" si="7"/>
        <v>0</v>
      </c>
      <c r="AC16" s="513">
        <f t="shared" si="7"/>
        <v>0</v>
      </c>
      <c r="AD16" s="575">
        <f>AD6+AD10+AD13</f>
        <v>0</v>
      </c>
    </row>
    <row r="17" spans="2:30" s="117" customFormat="1" ht="18" customHeight="1" x14ac:dyDescent="0.15">
      <c r="B17" s="460"/>
      <c r="C17" s="562" t="s">
        <v>158</v>
      </c>
      <c r="D17" s="468"/>
      <c r="E17" s="580"/>
      <c r="F17" s="581">
        <f>F16</f>
        <v>0</v>
      </c>
      <c r="G17" s="581">
        <f>G16</f>
        <v>0</v>
      </c>
      <c r="H17" s="581">
        <f t="shared" ref="H17:W17" si="8">H16</f>
        <v>0</v>
      </c>
      <c r="I17" s="581">
        <f t="shared" si="8"/>
        <v>0</v>
      </c>
      <c r="J17" s="581">
        <f t="shared" si="8"/>
        <v>0</v>
      </c>
      <c r="K17" s="581">
        <f t="shared" si="8"/>
        <v>0</v>
      </c>
      <c r="L17" s="581">
        <f t="shared" si="8"/>
        <v>0</v>
      </c>
      <c r="M17" s="581">
        <f t="shared" si="8"/>
        <v>0</v>
      </c>
      <c r="N17" s="581">
        <f t="shared" si="8"/>
        <v>0</v>
      </c>
      <c r="O17" s="581">
        <f t="shared" si="8"/>
        <v>0</v>
      </c>
      <c r="P17" s="581">
        <f t="shared" si="8"/>
        <v>0</v>
      </c>
      <c r="Q17" s="581">
        <f t="shared" si="8"/>
        <v>0</v>
      </c>
      <c r="R17" s="581">
        <f t="shared" si="8"/>
        <v>0</v>
      </c>
      <c r="S17" s="581">
        <f t="shared" si="8"/>
        <v>0</v>
      </c>
      <c r="T17" s="581">
        <f t="shared" si="8"/>
        <v>0</v>
      </c>
      <c r="U17" s="581">
        <f t="shared" si="8"/>
        <v>0</v>
      </c>
      <c r="V17" s="581">
        <f t="shared" si="8"/>
        <v>0</v>
      </c>
      <c r="W17" s="581">
        <f t="shared" si="8"/>
        <v>0</v>
      </c>
      <c r="X17" s="581">
        <f t="shared" ref="X17:AC17" si="9">X16</f>
        <v>0</v>
      </c>
      <c r="Y17" s="581">
        <f t="shared" si="9"/>
        <v>0</v>
      </c>
      <c r="Z17" s="581">
        <f t="shared" si="9"/>
        <v>0</v>
      </c>
      <c r="AA17" s="581">
        <f t="shared" si="9"/>
        <v>0</v>
      </c>
      <c r="AB17" s="581">
        <f t="shared" si="9"/>
        <v>0</v>
      </c>
      <c r="AC17" s="581">
        <f t="shared" si="9"/>
        <v>0</v>
      </c>
      <c r="AD17" s="581">
        <f>AD16</f>
        <v>0</v>
      </c>
    </row>
    <row r="18" spans="2:30" s="117" customFormat="1" ht="18" customHeight="1" x14ac:dyDescent="0.15">
      <c r="B18" s="461" t="s">
        <v>157</v>
      </c>
      <c r="C18" s="582"/>
      <c r="D18" s="582"/>
      <c r="E18" s="583">
        <f>SUM($E16:E16)</f>
        <v>0</v>
      </c>
      <c r="F18" s="584">
        <f>SUM($E16:F16)</f>
        <v>0</v>
      </c>
      <c r="G18" s="584">
        <f>SUM($E16:G16)</f>
        <v>0</v>
      </c>
      <c r="H18" s="584">
        <f>SUM($E16:H16)</f>
        <v>0</v>
      </c>
      <c r="I18" s="584">
        <f>SUM($E16:I16)</f>
        <v>0</v>
      </c>
      <c r="J18" s="584">
        <f>SUM($E16:J16)</f>
        <v>0</v>
      </c>
      <c r="K18" s="584">
        <f>SUM($E16:K16)</f>
        <v>0</v>
      </c>
      <c r="L18" s="584">
        <f>SUM($E16:L16)</f>
        <v>0</v>
      </c>
      <c r="M18" s="584">
        <f>SUM($E16:M16)</f>
        <v>0</v>
      </c>
      <c r="N18" s="584">
        <f>SUM($E16:N16)</f>
        <v>0</v>
      </c>
      <c r="O18" s="584">
        <f>SUM($E16:O16)</f>
        <v>0</v>
      </c>
      <c r="P18" s="584">
        <f>SUM($E16:P16)</f>
        <v>0</v>
      </c>
      <c r="Q18" s="584">
        <f>SUM($E16:Q16)</f>
        <v>0</v>
      </c>
      <c r="R18" s="584">
        <f>SUM($E16:R16)</f>
        <v>0</v>
      </c>
      <c r="S18" s="584">
        <f>SUM($E16:S16)</f>
        <v>0</v>
      </c>
      <c r="T18" s="584">
        <f>SUM($E16:T16)</f>
        <v>0</v>
      </c>
      <c r="U18" s="584">
        <f>SUM($E16:U16)</f>
        <v>0</v>
      </c>
      <c r="V18" s="584">
        <f>SUM($E16:V16)</f>
        <v>0</v>
      </c>
      <c r="W18" s="584">
        <f>SUM($E16:W16)</f>
        <v>0</v>
      </c>
      <c r="X18" s="584">
        <f>SUM($E16:X16)</f>
        <v>0</v>
      </c>
      <c r="Y18" s="584">
        <f>SUM($E16:Y16)</f>
        <v>0</v>
      </c>
      <c r="Z18" s="584">
        <f>SUM($E16:Z16)</f>
        <v>0</v>
      </c>
      <c r="AA18" s="584">
        <f>SUM($E16:AA16)</f>
        <v>0</v>
      </c>
      <c r="AB18" s="584">
        <f>SUM($E16:AB16)</f>
        <v>0</v>
      </c>
      <c r="AC18" s="584">
        <f>SUM($E16:AC16)</f>
        <v>0</v>
      </c>
      <c r="AD18" s="585">
        <f>SUM($E16:AD16)</f>
        <v>0</v>
      </c>
    </row>
    <row r="19" spans="2:30" s="117" customFormat="1" ht="12.75" x14ac:dyDescent="0.15">
      <c r="B19" s="113"/>
      <c r="C19" s="119"/>
      <c r="H19" s="118"/>
      <c r="I19" s="118"/>
      <c r="J19" s="118"/>
      <c r="K19" s="118"/>
      <c r="L19" s="118"/>
      <c r="M19" s="118"/>
      <c r="N19" s="118"/>
      <c r="O19" s="118"/>
      <c r="P19" s="118"/>
    </row>
    <row r="20" spans="2:30" s="117" customFormat="1" ht="12.75" x14ac:dyDescent="0.15">
      <c r="B20" s="113"/>
      <c r="C20" s="119"/>
      <c r="H20" s="118"/>
      <c r="I20" s="118"/>
      <c r="J20" s="118"/>
      <c r="K20" s="118"/>
      <c r="L20" s="118"/>
      <c r="M20" s="118"/>
      <c r="N20" s="118"/>
      <c r="O20" s="118"/>
      <c r="P20" s="118"/>
    </row>
    <row r="21" spans="2:30" s="91" customFormat="1" ht="13.5" x14ac:dyDescent="0.15">
      <c r="B21" s="91" t="s">
        <v>140</v>
      </c>
      <c r="C21" s="102"/>
      <c r="H21" s="101"/>
      <c r="I21" s="101"/>
      <c r="J21" s="101"/>
      <c r="K21" s="101"/>
      <c r="L21" s="101"/>
      <c r="M21" s="101"/>
      <c r="N21" s="101"/>
      <c r="O21" s="101"/>
      <c r="P21" s="101"/>
    </row>
    <row r="22" spans="2:30" s="91" customFormat="1" ht="13.5" customHeight="1" x14ac:dyDescent="0.15">
      <c r="B22" s="100" t="s">
        <v>139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5"/>
    </row>
    <row r="23" spans="2:30" s="91" customFormat="1" ht="12.75" customHeight="1" x14ac:dyDescent="0.15">
      <c r="B23" s="114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2"/>
    </row>
    <row r="24" spans="2:30" s="91" customFormat="1" ht="12.75" customHeight="1" x14ac:dyDescent="0.15">
      <c r="B24" s="114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2"/>
    </row>
    <row r="25" spans="2:30" s="91" customFormat="1" ht="13.5" x14ac:dyDescent="0.15">
      <c r="B25" s="111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09"/>
    </row>
    <row r="26" spans="2:30" ht="13.5" customHeight="1" x14ac:dyDescent="0.15"/>
    <row r="27" spans="2:30" ht="12.75" customHeight="1" x14ac:dyDescent="0.15"/>
    <row r="28" spans="2:30" x14ac:dyDescent="0.15">
      <c r="B28" s="74"/>
    </row>
  </sheetData>
  <sheetProtection insertRows="0"/>
  <protectedRanges>
    <protectedRange sqref="A26:JB47" name="範囲4"/>
    <protectedRange sqref="E11:AD11 N9:AD9 E14:AD15 L8:AD8 E17:AD18" name="範囲3"/>
    <protectedRange sqref="A22:JB25" name="範囲4_1"/>
  </protectedRanges>
  <mergeCells count="4">
    <mergeCell ref="B2:AD2"/>
    <mergeCell ref="B5:D5"/>
    <mergeCell ref="B14:B15"/>
    <mergeCell ref="T4:AD4"/>
  </mergeCells>
  <phoneticPr fontId="2"/>
  <printOptions horizontalCentered="1"/>
  <pageMargins left="0.31496062992125984" right="0.31496062992125984" top="1.1811023622047245" bottom="0.39370078740157483" header="0.51181102362204722" footer="0.23622047244094491"/>
  <pageSetup paperSize="8" scale="81" fitToHeight="0" orientation="landscape" r:id="rId1"/>
  <headerFooter alignWithMargins="0">
    <oddHeader>&amp;R（仮称）新ごみ処理施設整備・運営事業（エネルギー回収型廃棄物処理施設）に係る提案書類(&amp;A)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15"/>
  <sheetViews>
    <sheetView showGridLines="0" view="pageBreakPreview" topLeftCell="O1" zoomScaleNormal="85" zoomScaleSheetLayoutView="100" workbookViewId="0">
      <selection activeCell="H4" sqref="H4:AG4"/>
    </sheetView>
  </sheetViews>
  <sheetFormatPr defaultColWidth="9" defaultRowHeight="30" customHeight="1" x14ac:dyDescent="0.15"/>
  <cols>
    <col min="1" max="1" width="5.25" style="7" customWidth="1"/>
    <col min="2" max="2" width="6.875" style="8" customWidth="1"/>
    <col min="3" max="3" width="21" style="8" bestFit="1" customWidth="1"/>
    <col min="4" max="7" width="9" style="8" customWidth="1"/>
    <col min="8" max="8" width="9.125" style="8" customWidth="1"/>
    <col min="9" max="33" width="9.125" style="7" customWidth="1"/>
    <col min="34" max="34" width="11.625" style="7" customWidth="1"/>
    <col min="35" max="35" width="10.5" style="7" bestFit="1" customWidth="1"/>
    <col min="36" max="16384" width="9" style="7"/>
  </cols>
  <sheetData>
    <row r="1" spans="1:35" ht="18.600000000000001" customHeight="1" x14ac:dyDescent="0.1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35" ht="18.95" customHeight="1" x14ac:dyDescent="0.15">
      <c r="B2" s="591" t="s">
        <v>191</v>
      </c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1"/>
      <c r="AF2" s="591"/>
      <c r="AG2" s="591"/>
      <c r="AH2" s="591"/>
    </row>
    <row r="3" spans="1:35" s="20" customFormat="1" ht="18.95" customHeight="1" x14ac:dyDescent="0.15">
      <c r="B3" s="121"/>
      <c r="C3" s="121"/>
      <c r="D3" s="121"/>
      <c r="E3" s="121"/>
      <c r="F3" s="121"/>
      <c r="G3" s="121"/>
      <c r="H3" s="122"/>
      <c r="I3" s="121" t="s">
        <v>204</v>
      </c>
      <c r="J3" s="121"/>
      <c r="K3" s="121"/>
      <c r="L3" s="121"/>
      <c r="M3" s="121"/>
      <c r="N3" s="123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4" t="s">
        <v>15</v>
      </c>
    </row>
    <row r="4" spans="1:35" s="10" customFormat="1" ht="27.2" customHeight="1" x14ac:dyDescent="0.15">
      <c r="B4" s="589" t="s">
        <v>14</v>
      </c>
      <c r="C4" s="590"/>
      <c r="D4" s="125" t="s">
        <v>226</v>
      </c>
      <c r="E4" s="125" t="s">
        <v>227</v>
      </c>
      <c r="F4" s="125" t="s">
        <v>228</v>
      </c>
      <c r="G4" s="125" t="s">
        <v>229</v>
      </c>
      <c r="H4" s="125" t="s">
        <v>230</v>
      </c>
      <c r="I4" s="125" t="s">
        <v>231</v>
      </c>
      <c r="J4" s="125" t="s">
        <v>232</v>
      </c>
      <c r="K4" s="125" t="s">
        <v>233</v>
      </c>
      <c r="L4" s="125" t="s">
        <v>234</v>
      </c>
      <c r="M4" s="125" t="s">
        <v>235</v>
      </c>
      <c r="N4" s="125" t="s">
        <v>236</v>
      </c>
      <c r="O4" s="125" t="s">
        <v>237</v>
      </c>
      <c r="P4" s="125" t="s">
        <v>238</v>
      </c>
      <c r="Q4" s="125" t="s">
        <v>239</v>
      </c>
      <c r="R4" s="125" t="s">
        <v>240</v>
      </c>
      <c r="S4" s="125" t="s">
        <v>241</v>
      </c>
      <c r="T4" s="125" t="s">
        <v>242</v>
      </c>
      <c r="U4" s="125" t="s">
        <v>243</v>
      </c>
      <c r="V4" s="125" t="s">
        <v>244</v>
      </c>
      <c r="W4" s="125" t="s">
        <v>245</v>
      </c>
      <c r="X4" s="125" t="s">
        <v>246</v>
      </c>
      <c r="Y4" s="125" t="s">
        <v>247</v>
      </c>
      <c r="Z4" s="125" t="s">
        <v>248</v>
      </c>
      <c r="AA4" s="125" t="s">
        <v>249</v>
      </c>
      <c r="AB4" s="125" t="s">
        <v>250</v>
      </c>
      <c r="AC4" s="125" t="s">
        <v>251</v>
      </c>
      <c r="AD4" s="125" t="s">
        <v>252</v>
      </c>
      <c r="AE4" s="125" t="s">
        <v>253</v>
      </c>
      <c r="AF4" s="125" t="s">
        <v>334</v>
      </c>
      <c r="AG4" s="125" t="s">
        <v>335</v>
      </c>
      <c r="AH4" s="126" t="s">
        <v>13</v>
      </c>
    </row>
    <row r="5" spans="1:35" s="11" customFormat="1" ht="54.95" customHeight="1" x14ac:dyDescent="0.15">
      <c r="B5" s="127" t="s">
        <v>12</v>
      </c>
      <c r="C5" s="128" t="s">
        <v>118</v>
      </c>
      <c r="D5" s="129"/>
      <c r="E5" s="130"/>
      <c r="F5" s="130"/>
      <c r="G5" s="130"/>
      <c r="H5" s="130"/>
      <c r="I5" s="131"/>
      <c r="J5" s="131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773"/>
      <c r="AH5" s="133">
        <f>SUM(D5:AG5)</f>
        <v>0</v>
      </c>
    </row>
    <row r="6" spans="1:35" s="11" customFormat="1" ht="54.95" customHeight="1" x14ac:dyDescent="0.15">
      <c r="B6" s="592" t="s">
        <v>11</v>
      </c>
      <c r="C6" s="134" t="s">
        <v>119</v>
      </c>
      <c r="D6" s="135"/>
      <c r="E6" s="136"/>
      <c r="F6" s="136"/>
      <c r="G6" s="136"/>
      <c r="H6" s="137"/>
      <c r="I6" s="132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774"/>
      <c r="AH6" s="138">
        <f>SUM(J6:AG6)</f>
        <v>0</v>
      </c>
    </row>
    <row r="7" spans="1:35" s="10" customFormat="1" ht="54.95" customHeight="1" x14ac:dyDescent="0.15">
      <c r="B7" s="593"/>
      <c r="C7" s="139" t="s">
        <v>120</v>
      </c>
      <c r="D7" s="140"/>
      <c r="E7" s="141"/>
      <c r="F7" s="141"/>
      <c r="G7" s="141"/>
      <c r="H7" s="142"/>
      <c r="I7" s="143"/>
      <c r="J7" s="144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775"/>
      <c r="AH7" s="146">
        <f>SUM(J7:AG7)</f>
        <v>0</v>
      </c>
    </row>
    <row r="8" spans="1:35" s="10" customFormat="1" ht="54.95" customHeight="1" x14ac:dyDescent="0.15">
      <c r="B8" s="594"/>
      <c r="C8" s="147" t="s">
        <v>10</v>
      </c>
      <c r="D8" s="148">
        <f>D6+D9</f>
        <v>0</v>
      </c>
      <c r="E8" s="149">
        <f>E6+E7</f>
        <v>0</v>
      </c>
      <c r="F8" s="149">
        <f t="shared" ref="F8:AE8" si="0">F6+F7</f>
        <v>0</v>
      </c>
      <c r="G8" s="149">
        <f t="shared" si="0"/>
        <v>0</v>
      </c>
      <c r="H8" s="149">
        <f t="shared" si="0"/>
        <v>0</v>
      </c>
      <c r="I8" s="149">
        <f t="shared" si="0"/>
        <v>0</v>
      </c>
      <c r="J8" s="149">
        <f t="shared" si="0"/>
        <v>0</v>
      </c>
      <c r="K8" s="149">
        <f t="shared" si="0"/>
        <v>0</v>
      </c>
      <c r="L8" s="149">
        <f t="shared" si="0"/>
        <v>0</v>
      </c>
      <c r="M8" s="149">
        <f t="shared" si="0"/>
        <v>0</v>
      </c>
      <c r="N8" s="149">
        <f t="shared" si="0"/>
        <v>0</v>
      </c>
      <c r="O8" s="149">
        <f t="shared" si="0"/>
        <v>0</v>
      </c>
      <c r="P8" s="149">
        <f t="shared" si="0"/>
        <v>0</v>
      </c>
      <c r="Q8" s="149">
        <f t="shared" si="0"/>
        <v>0</v>
      </c>
      <c r="R8" s="149">
        <f t="shared" si="0"/>
        <v>0</v>
      </c>
      <c r="S8" s="149">
        <f t="shared" si="0"/>
        <v>0</v>
      </c>
      <c r="T8" s="149">
        <f t="shared" si="0"/>
        <v>0</v>
      </c>
      <c r="U8" s="149">
        <f t="shared" si="0"/>
        <v>0</v>
      </c>
      <c r="V8" s="149">
        <f t="shared" si="0"/>
        <v>0</v>
      </c>
      <c r="W8" s="149">
        <f t="shared" si="0"/>
        <v>0</v>
      </c>
      <c r="X8" s="149">
        <f t="shared" si="0"/>
        <v>0</v>
      </c>
      <c r="Y8" s="149">
        <f t="shared" si="0"/>
        <v>0</v>
      </c>
      <c r="Z8" s="149">
        <f t="shared" si="0"/>
        <v>0</v>
      </c>
      <c r="AA8" s="149">
        <f t="shared" si="0"/>
        <v>0</v>
      </c>
      <c r="AB8" s="149">
        <f t="shared" si="0"/>
        <v>0</v>
      </c>
      <c r="AC8" s="149">
        <f t="shared" si="0"/>
        <v>0</v>
      </c>
      <c r="AD8" s="149">
        <f t="shared" si="0"/>
        <v>0</v>
      </c>
      <c r="AE8" s="149">
        <f t="shared" si="0"/>
        <v>0</v>
      </c>
      <c r="AF8" s="150">
        <f>AF6+AF7</f>
        <v>0</v>
      </c>
      <c r="AG8" s="150">
        <f>AG6+AG7</f>
        <v>0</v>
      </c>
      <c r="AH8" s="151">
        <f>SUM(J8:AG8)</f>
        <v>0</v>
      </c>
      <c r="AI8" s="17"/>
    </row>
    <row r="9" spans="1:35" s="10" customFormat="1" ht="19.7" customHeight="1" x14ac:dyDescent="0.15">
      <c r="B9" s="120" t="s">
        <v>205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3"/>
      <c r="R9" s="153"/>
      <c r="S9" s="153"/>
      <c r="T9" s="153"/>
      <c r="U9" s="153"/>
      <c r="V9" s="153"/>
      <c r="W9" s="153"/>
      <c r="X9" s="153"/>
      <c r="Y9" s="154"/>
      <c r="Z9" s="154"/>
      <c r="AA9" s="155"/>
      <c r="AB9" s="155"/>
      <c r="AC9" s="155"/>
      <c r="AD9" s="155"/>
      <c r="AF9" s="595" t="s">
        <v>9</v>
      </c>
      <c r="AG9" s="596"/>
      <c r="AH9" s="156">
        <f>AH5+AH8</f>
        <v>0</v>
      </c>
      <c r="AI9" s="12"/>
    </row>
    <row r="10" spans="1:35" s="10" customFormat="1" ht="19.7" customHeight="1" x14ac:dyDescent="0.15">
      <c r="B10" s="157" t="s">
        <v>206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3"/>
      <c r="R10" s="153"/>
      <c r="S10" s="153"/>
      <c r="T10" s="153"/>
      <c r="U10" s="153"/>
      <c r="V10" s="153"/>
      <c r="W10" s="153"/>
      <c r="X10" s="153"/>
      <c r="Y10" s="154"/>
      <c r="Z10" s="154"/>
      <c r="AA10" s="158"/>
      <c r="AB10" s="158"/>
      <c r="AC10" s="158"/>
      <c r="AD10" s="158"/>
      <c r="AG10" s="159"/>
      <c r="AH10" s="160"/>
      <c r="AI10" s="12"/>
    </row>
    <row r="11" spans="1:35" s="10" customFormat="1" ht="19.7" customHeight="1" x14ac:dyDescent="0.15">
      <c r="B11" s="157" t="s">
        <v>207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3"/>
      <c r="R11" s="153"/>
      <c r="S11" s="153"/>
      <c r="T11" s="153"/>
      <c r="U11" s="153"/>
      <c r="V11" s="153"/>
      <c r="W11" s="153"/>
      <c r="X11" s="153"/>
      <c r="Y11" s="154"/>
      <c r="Z11" s="154"/>
      <c r="AA11" s="158"/>
      <c r="AB11" s="158"/>
      <c r="AC11" s="158"/>
      <c r="AD11" s="158"/>
      <c r="AE11" s="159"/>
      <c r="AF11" s="159"/>
      <c r="AG11" s="159"/>
      <c r="AH11" s="160"/>
      <c r="AI11" s="12"/>
    </row>
    <row r="12" spans="1:35" s="10" customFormat="1" ht="18.75" customHeight="1" x14ac:dyDescent="0.15">
      <c r="B12" s="157" t="s">
        <v>208</v>
      </c>
      <c r="C12" s="154"/>
      <c r="D12" s="154"/>
      <c r="E12" s="154"/>
      <c r="F12" s="154"/>
      <c r="G12" s="154"/>
      <c r="H12" s="154"/>
      <c r="I12" s="161"/>
      <c r="J12" s="154"/>
      <c r="K12" s="162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63"/>
      <c r="AA12" s="154"/>
      <c r="AB12" s="154"/>
      <c r="AC12" s="154"/>
      <c r="AD12" s="154"/>
      <c r="AE12" s="154"/>
      <c r="AF12" s="154"/>
      <c r="AG12" s="154"/>
      <c r="AH12" s="164"/>
      <c r="AI12" s="12"/>
    </row>
    <row r="13" spans="1:35" s="10" customFormat="1" ht="23.45" customHeight="1" x14ac:dyDescent="0.15">
      <c r="I13" s="16"/>
      <c r="K13" s="15"/>
      <c r="Z13" s="14"/>
      <c r="AH13" s="13"/>
      <c r="AI13" s="12"/>
    </row>
    <row r="14" spans="1:35" s="10" customFormat="1" ht="24.75" customHeight="1" x14ac:dyDescent="0.15">
      <c r="A14" s="7"/>
      <c r="C14" s="11"/>
      <c r="D14" s="11"/>
      <c r="E14" s="11"/>
      <c r="F14" s="11"/>
      <c r="G14" s="11"/>
      <c r="H14" s="11"/>
      <c r="I14" s="11"/>
      <c r="J14" s="11"/>
      <c r="M14" s="11"/>
      <c r="N14" s="11"/>
      <c r="AA14" s="7"/>
      <c r="AB14" s="7"/>
      <c r="AC14" s="7"/>
      <c r="AD14" s="7"/>
      <c r="AE14" s="7"/>
      <c r="AH14" s="7"/>
    </row>
    <row r="15" spans="1:35" ht="24.75" customHeight="1" x14ac:dyDescent="0.15">
      <c r="B15" s="9"/>
    </row>
  </sheetData>
  <protectedRanges>
    <protectedRange sqref="D5:J5" name="範囲1"/>
  </protectedRanges>
  <mergeCells count="4">
    <mergeCell ref="B4:C4"/>
    <mergeCell ref="B2:AH2"/>
    <mergeCell ref="B6:B8"/>
    <mergeCell ref="AF9:AG9"/>
  </mergeCells>
  <phoneticPr fontId="2"/>
  <printOptions horizontalCentered="1"/>
  <pageMargins left="0.78740157480314965" right="0.78740157480314965" top="0.98425196850393704" bottom="0.39370078740157483" header="0.51181102362204722" footer="0.23622047244094491"/>
  <pageSetup paperSize="8" scale="61" fitToHeight="0" orientation="landscape" r:id="rId1"/>
  <headerFooter>
    <oddHeader>&amp;R（仮称）新ごみ処理施設整備・運営事業（エネルギー回収型廃棄物処理施設）に係る提案書類(&amp;A)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C38"/>
  <sheetViews>
    <sheetView showGridLines="0" view="pageBreakPreview" topLeftCell="F1" zoomScale="70" zoomScaleNormal="100" zoomScaleSheetLayoutView="70" workbookViewId="0">
      <selection activeCell="P34" sqref="P34"/>
    </sheetView>
  </sheetViews>
  <sheetFormatPr defaultColWidth="9" defaultRowHeight="12" x14ac:dyDescent="0.15"/>
  <cols>
    <col min="1" max="1" width="0.625" style="22" customWidth="1"/>
    <col min="2" max="2" width="3" style="22" customWidth="1"/>
    <col min="3" max="3" width="1.75" style="22" customWidth="1"/>
    <col min="4" max="4" width="3.625" style="22" customWidth="1"/>
    <col min="5" max="5" width="17.875" style="22" customWidth="1"/>
    <col min="6" max="29" width="10.375" style="22" customWidth="1"/>
    <col min="30" max="16384" width="9" style="22"/>
  </cols>
  <sheetData>
    <row r="1" spans="2:29" ht="15.95" customHeight="1" x14ac:dyDescent="0.15">
      <c r="B1" s="23"/>
    </row>
    <row r="2" spans="2:29" ht="14.25" x14ac:dyDescent="0.15">
      <c r="B2" s="619" t="s">
        <v>323</v>
      </c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619"/>
      <c r="Q2" s="619"/>
      <c r="R2" s="619"/>
      <c r="S2" s="619"/>
      <c r="T2" s="619"/>
      <c r="U2" s="619"/>
      <c r="V2" s="619"/>
      <c r="W2" s="619"/>
      <c r="X2" s="619"/>
      <c r="Y2" s="619"/>
      <c r="Z2" s="586"/>
      <c r="AA2" s="586"/>
      <c r="AB2" s="586"/>
      <c r="AC2" s="586"/>
    </row>
    <row r="3" spans="2:29" ht="12.75" customHeight="1" x14ac:dyDescent="0.1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64"/>
      <c r="Z3" s="23"/>
      <c r="AA3" s="23"/>
      <c r="AB3" s="23"/>
      <c r="AC3" s="64" t="s">
        <v>51</v>
      </c>
    </row>
    <row r="4" spans="2:29" ht="17.100000000000001" customHeight="1" x14ac:dyDescent="0.15">
      <c r="B4" s="620" t="s">
        <v>50</v>
      </c>
      <c r="C4" s="620"/>
      <c r="D4" s="620"/>
      <c r="E4" s="620"/>
      <c r="F4" s="620" t="s">
        <v>49</v>
      </c>
      <c r="G4" s="620"/>
      <c r="H4" s="620"/>
      <c r="I4" s="620"/>
      <c r="J4" s="621" t="s">
        <v>254</v>
      </c>
      <c r="K4" s="621"/>
      <c r="L4" s="621"/>
      <c r="M4" s="621"/>
      <c r="N4" s="621" t="s">
        <v>255</v>
      </c>
      <c r="O4" s="621"/>
      <c r="P4" s="621"/>
      <c r="Q4" s="621"/>
      <c r="R4" s="621" t="s">
        <v>256</v>
      </c>
      <c r="S4" s="621"/>
      <c r="T4" s="621"/>
      <c r="U4" s="621"/>
      <c r="V4" s="621" t="s">
        <v>336</v>
      </c>
      <c r="W4" s="621"/>
      <c r="X4" s="621"/>
      <c r="Y4" s="621"/>
      <c r="Z4" s="621" t="s">
        <v>337</v>
      </c>
      <c r="AA4" s="621"/>
      <c r="AB4" s="621"/>
      <c r="AC4" s="621"/>
    </row>
    <row r="5" spans="2:29" ht="17.100000000000001" customHeight="1" x14ac:dyDescent="0.15">
      <c r="B5" s="620"/>
      <c r="C5" s="620"/>
      <c r="D5" s="620"/>
      <c r="E5" s="620"/>
      <c r="F5" s="622" t="s">
        <v>16</v>
      </c>
      <c r="G5" s="63" t="s">
        <v>48</v>
      </c>
      <c r="H5" s="62"/>
      <c r="I5" s="597" t="s">
        <v>47</v>
      </c>
      <c r="J5" s="625" t="s">
        <v>16</v>
      </c>
      <c r="K5" s="63" t="s">
        <v>48</v>
      </c>
      <c r="L5" s="62"/>
      <c r="M5" s="597" t="s">
        <v>47</v>
      </c>
      <c r="N5" s="625" t="s">
        <v>16</v>
      </c>
      <c r="O5" s="63" t="s">
        <v>48</v>
      </c>
      <c r="P5" s="62"/>
      <c r="Q5" s="597" t="s">
        <v>47</v>
      </c>
      <c r="R5" s="625" t="s">
        <v>16</v>
      </c>
      <c r="S5" s="63" t="s">
        <v>48</v>
      </c>
      <c r="T5" s="62"/>
      <c r="U5" s="597" t="s">
        <v>47</v>
      </c>
      <c r="V5" s="628" t="s">
        <v>16</v>
      </c>
      <c r="W5" s="63" t="s">
        <v>48</v>
      </c>
      <c r="X5" s="62"/>
      <c r="Y5" s="627" t="s">
        <v>47</v>
      </c>
      <c r="Z5" s="628" t="s">
        <v>16</v>
      </c>
      <c r="AA5" s="63" t="s">
        <v>48</v>
      </c>
      <c r="AB5" s="62"/>
      <c r="AC5" s="627" t="s">
        <v>47</v>
      </c>
    </row>
    <row r="6" spans="2:29" ht="17.100000000000001" customHeight="1" x14ac:dyDescent="0.15">
      <c r="B6" s="620"/>
      <c r="C6" s="620"/>
      <c r="D6" s="620"/>
      <c r="E6" s="620"/>
      <c r="F6" s="623"/>
      <c r="G6" s="61" t="s">
        <v>46</v>
      </c>
      <c r="H6" s="60" t="s">
        <v>45</v>
      </c>
      <c r="I6" s="624"/>
      <c r="J6" s="626"/>
      <c r="K6" s="61" t="s">
        <v>46</v>
      </c>
      <c r="L6" s="60" t="s">
        <v>45</v>
      </c>
      <c r="M6" s="598"/>
      <c r="N6" s="626"/>
      <c r="O6" s="61" t="s">
        <v>46</v>
      </c>
      <c r="P6" s="60" t="s">
        <v>45</v>
      </c>
      <c r="Q6" s="598"/>
      <c r="R6" s="626"/>
      <c r="S6" s="61" t="s">
        <v>46</v>
      </c>
      <c r="T6" s="60" t="s">
        <v>45</v>
      </c>
      <c r="U6" s="598"/>
      <c r="V6" s="626"/>
      <c r="W6" s="61" t="s">
        <v>46</v>
      </c>
      <c r="X6" s="60" t="s">
        <v>45</v>
      </c>
      <c r="Y6" s="598"/>
      <c r="Z6" s="626"/>
      <c r="AA6" s="61" t="s">
        <v>46</v>
      </c>
      <c r="AB6" s="60" t="s">
        <v>45</v>
      </c>
      <c r="AC6" s="598"/>
    </row>
    <row r="7" spans="2:29" ht="24.95" customHeight="1" x14ac:dyDescent="0.15">
      <c r="B7" s="605" t="s">
        <v>44</v>
      </c>
      <c r="C7" s="59" t="s">
        <v>43</v>
      </c>
      <c r="D7" s="58"/>
      <c r="E7" s="58"/>
      <c r="F7" s="165"/>
      <c r="G7" s="56"/>
      <c r="H7" s="55"/>
      <c r="I7" s="166"/>
      <c r="J7" s="57"/>
      <c r="K7" s="56"/>
      <c r="L7" s="55"/>
      <c r="M7" s="54"/>
      <c r="N7" s="57"/>
      <c r="O7" s="56"/>
      <c r="P7" s="55"/>
      <c r="Q7" s="54"/>
      <c r="R7" s="57"/>
      <c r="S7" s="56"/>
      <c r="T7" s="55"/>
      <c r="U7" s="54"/>
      <c r="V7" s="57"/>
      <c r="W7" s="56"/>
      <c r="X7" s="55"/>
      <c r="Y7" s="54"/>
      <c r="Z7" s="57"/>
      <c r="AA7" s="56"/>
      <c r="AB7" s="55"/>
      <c r="AC7" s="54"/>
    </row>
    <row r="8" spans="2:29" ht="24.95" customHeight="1" x14ac:dyDescent="0.15">
      <c r="B8" s="606"/>
      <c r="C8" s="167"/>
      <c r="D8" s="42" t="s">
        <v>42</v>
      </c>
      <c r="E8" s="41"/>
      <c r="F8" s="40">
        <f>+J8+N8+R8+V8+Z8</f>
        <v>0</v>
      </c>
      <c r="G8" s="39"/>
      <c r="H8" s="38"/>
      <c r="I8" s="37"/>
      <c r="J8" s="40">
        <f t="shared" ref="J8:J19" si="0">+SUM(K8:M8)</f>
        <v>0</v>
      </c>
      <c r="K8" s="39"/>
      <c r="L8" s="38"/>
      <c r="M8" s="37"/>
      <c r="N8" s="40">
        <f t="shared" ref="N8:N19" si="1">+SUM(O8:Q8)</f>
        <v>0</v>
      </c>
      <c r="O8" s="39"/>
      <c r="P8" s="38"/>
      <c r="Q8" s="37"/>
      <c r="R8" s="40">
        <f t="shared" ref="R8:R19" si="2">+SUM(S8:U8)</f>
        <v>0</v>
      </c>
      <c r="S8" s="39"/>
      <c r="T8" s="38"/>
      <c r="U8" s="37"/>
      <c r="V8" s="40">
        <f t="shared" ref="V8:V19" si="3">+SUM(W8:Y8)</f>
        <v>0</v>
      </c>
      <c r="W8" s="39"/>
      <c r="X8" s="38"/>
      <c r="Y8" s="37"/>
      <c r="Z8" s="40">
        <f t="shared" ref="Z8:Z19" si="4">+SUM(AA8:AC8)</f>
        <v>0</v>
      </c>
      <c r="AA8" s="39"/>
      <c r="AB8" s="38"/>
      <c r="AC8" s="37"/>
    </row>
    <row r="9" spans="2:29" ht="24.95" customHeight="1" x14ac:dyDescent="0.15">
      <c r="B9" s="606"/>
      <c r="C9" s="168"/>
      <c r="D9" s="42" t="s">
        <v>41</v>
      </c>
      <c r="E9" s="41"/>
      <c r="F9" s="40">
        <f t="shared" ref="F9:F19" si="5">+J9+N9+R9+V9+Z9</f>
        <v>0</v>
      </c>
      <c r="G9" s="39"/>
      <c r="H9" s="38"/>
      <c r="I9" s="37"/>
      <c r="J9" s="40">
        <f t="shared" si="0"/>
        <v>0</v>
      </c>
      <c r="K9" s="39"/>
      <c r="L9" s="38"/>
      <c r="M9" s="37"/>
      <c r="N9" s="40">
        <f t="shared" si="1"/>
        <v>0</v>
      </c>
      <c r="O9" s="39"/>
      <c r="P9" s="38"/>
      <c r="Q9" s="37"/>
      <c r="R9" s="40">
        <f t="shared" si="2"/>
        <v>0</v>
      </c>
      <c r="S9" s="39"/>
      <c r="T9" s="38"/>
      <c r="U9" s="37"/>
      <c r="V9" s="40">
        <f t="shared" si="3"/>
        <v>0</v>
      </c>
      <c r="W9" s="39"/>
      <c r="X9" s="38"/>
      <c r="Y9" s="37"/>
      <c r="Z9" s="40">
        <f t="shared" si="4"/>
        <v>0</v>
      </c>
      <c r="AA9" s="39"/>
      <c r="AB9" s="38"/>
      <c r="AC9" s="37"/>
    </row>
    <row r="10" spans="2:29" ht="24.95" customHeight="1" x14ac:dyDescent="0.15">
      <c r="B10" s="606"/>
      <c r="C10" s="168"/>
      <c r="D10" s="42" t="s">
        <v>40</v>
      </c>
      <c r="E10" s="41"/>
      <c r="F10" s="40">
        <f t="shared" si="5"/>
        <v>0</v>
      </c>
      <c r="G10" s="39"/>
      <c r="H10" s="38"/>
      <c r="I10" s="37"/>
      <c r="J10" s="40">
        <f t="shared" si="0"/>
        <v>0</v>
      </c>
      <c r="K10" s="39"/>
      <c r="L10" s="38"/>
      <c r="M10" s="37"/>
      <c r="N10" s="40">
        <f t="shared" si="1"/>
        <v>0</v>
      </c>
      <c r="O10" s="39"/>
      <c r="P10" s="38"/>
      <c r="Q10" s="37"/>
      <c r="R10" s="40">
        <f t="shared" si="2"/>
        <v>0</v>
      </c>
      <c r="S10" s="39"/>
      <c r="T10" s="38"/>
      <c r="U10" s="37"/>
      <c r="V10" s="40">
        <f t="shared" si="3"/>
        <v>0</v>
      </c>
      <c r="W10" s="39"/>
      <c r="X10" s="38"/>
      <c r="Y10" s="37"/>
      <c r="Z10" s="40">
        <f t="shared" si="4"/>
        <v>0</v>
      </c>
      <c r="AA10" s="39"/>
      <c r="AB10" s="38"/>
      <c r="AC10" s="37"/>
    </row>
    <row r="11" spans="2:29" ht="24.95" customHeight="1" x14ac:dyDescent="0.15">
      <c r="B11" s="606"/>
      <c r="C11" s="168"/>
      <c r="D11" s="42" t="s">
        <v>39</v>
      </c>
      <c r="E11" s="41"/>
      <c r="F11" s="40">
        <f t="shared" si="5"/>
        <v>0</v>
      </c>
      <c r="G11" s="39"/>
      <c r="H11" s="38"/>
      <c r="I11" s="37"/>
      <c r="J11" s="40">
        <f t="shared" si="0"/>
        <v>0</v>
      </c>
      <c r="K11" s="39"/>
      <c r="L11" s="38"/>
      <c r="M11" s="37"/>
      <c r="N11" s="40">
        <f t="shared" si="1"/>
        <v>0</v>
      </c>
      <c r="O11" s="39"/>
      <c r="P11" s="38"/>
      <c r="Q11" s="37"/>
      <c r="R11" s="40">
        <f t="shared" si="2"/>
        <v>0</v>
      </c>
      <c r="S11" s="39"/>
      <c r="T11" s="38"/>
      <c r="U11" s="37"/>
      <c r="V11" s="40">
        <f t="shared" si="3"/>
        <v>0</v>
      </c>
      <c r="W11" s="39"/>
      <c r="X11" s="38"/>
      <c r="Y11" s="37"/>
      <c r="Z11" s="40">
        <f t="shared" si="4"/>
        <v>0</v>
      </c>
      <c r="AA11" s="39"/>
      <c r="AB11" s="38"/>
      <c r="AC11" s="37"/>
    </row>
    <row r="12" spans="2:29" ht="24.95" customHeight="1" x14ac:dyDescent="0.15">
      <c r="B12" s="606"/>
      <c r="C12" s="168"/>
      <c r="D12" s="42" t="s">
        <v>38</v>
      </c>
      <c r="E12" s="41"/>
      <c r="F12" s="40">
        <f t="shared" si="5"/>
        <v>0</v>
      </c>
      <c r="G12" s="39"/>
      <c r="H12" s="38"/>
      <c r="I12" s="37"/>
      <c r="J12" s="40">
        <f t="shared" si="0"/>
        <v>0</v>
      </c>
      <c r="K12" s="39"/>
      <c r="L12" s="38"/>
      <c r="M12" s="37"/>
      <c r="N12" s="40">
        <f t="shared" si="1"/>
        <v>0</v>
      </c>
      <c r="O12" s="39"/>
      <c r="P12" s="38"/>
      <c r="Q12" s="37"/>
      <c r="R12" s="40">
        <f t="shared" si="2"/>
        <v>0</v>
      </c>
      <c r="S12" s="39"/>
      <c r="T12" s="38"/>
      <c r="U12" s="37"/>
      <c r="V12" s="40">
        <f t="shared" si="3"/>
        <v>0</v>
      </c>
      <c r="W12" s="39"/>
      <c r="X12" s="38"/>
      <c r="Y12" s="37"/>
      <c r="Z12" s="40">
        <f t="shared" si="4"/>
        <v>0</v>
      </c>
      <c r="AA12" s="39"/>
      <c r="AB12" s="38"/>
      <c r="AC12" s="37"/>
    </row>
    <row r="13" spans="2:29" ht="24.95" customHeight="1" x14ac:dyDescent="0.15">
      <c r="B13" s="606"/>
      <c r="C13" s="168"/>
      <c r="D13" s="42" t="s">
        <v>37</v>
      </c>
      <c r="E13" s="41"/>
      <c r="F13" s="40">
        <f t="shared" si="5"/>
        <v>0</v>
      </c>
      <c r="G13" s="39"/>
      <c r="H13" s="38"/>
      <c r="I13" s="37"/>
      <c r="J13" s="40">
        <f t="shared" si="0"/>
        <v>0</v>
      </c>
      <c r="K13" s="39"/>
      <c r="L13" s="38"/>
      <c r="M13" s="37"/>
      <c r="N13" s="40">
        <f t="shared" si="1"/>
        <v>0</v>
      </c>
      <c r="O13" s="39"/>
      <c r="P13" s="38"/>
      <c r="Q13" s="37"/>
      <c r="R13" s="40">
        <f t="shared" si="2"/>
        <v>0</v>
      </c>
      <c r="S13" s="39"/>
      <c r="T13" s="38"/>
      <c r="U13" s="37"/>
      <c r="V13" s="40">
        <f t="shared" si="3"/>
        <v>0</v>
      </c>
      <c r="W13" s="39"/>
      <c r="X13" s="38"/>
      <c r="Y13" s="37"/>
      <c r="Z13" s="40">
        <f t="shared" si="4"/>
        <v>0</v>
      </c>
      <c r="AA13" s="39"/>
      <c r="AB13" s="38"/>
      <c r="AC13" s="37"/>
    </row>
    <row r="14" spans="2:29" ht="24.95" customHeight="1" x14ac:dyDescent="0.15">
      <c r="B14" s="606"/>
      <c r="C14" s="168"/>
      <c r="D14" s="42" t="s">
        <v>36</v>
      </c>
      <c r="E14" s="41"/>
      <c r="F14" s="40">
        <f t="shared" si="5"/>
        <v>0</v>
      </c>
      <c r="G14" s="39"/>
      <c r="H14" s="38"/>
      <c r="I14" s="37"/>
      <c r="J14" s="40">
        <f t="shared" si="0"/>
        <v>0</v>
      </c>
      <c r="K14" s="39"/>
      <c r="L14" s="38"/>
      <c r="M14" s="37"/>
      <c r="N14" s="40">
        <f t="shared" si="1"/>
        <v>0</v>
      </c>
      <c r="O14" s="39"/>
      <c r="P14" s="38"/>
      <c r="Q14" s="37"/>
      <c r="R14" s="40">
        <f t="shared" si="2"/>
        <v>0</v>
      </c>
      <c r="S14" s="39"/>
      <c r="T14" s="38"/>
      <c r="U14" s="37"/>
      <c r="V14" s="40">
        <f t="shared" si="3"/>
        <v>0</v>
      </c>
      <c r="W14" s="39"/>
      <c r="X14" s="38"/>
      <c r="Y14" s="37"/>
      <c r="Z14" s="40">
        <f t="shared" si="4"/>
        <v>0</v>
      </c>
      <c r="AA14" s="39"/>
      <c r="AB14" s="38"/>
      <c r="AC14" s="37"/>
    </row>
    <row r="15" spans="2:29" ht="24.95" customHeight="1" x14ac:dyDescent="0.15">
      <c r="B15" s="606"/>
      <c r="C15" s="168"/>
      <c r="D15" s="42" t="s">
        <v>35</v>
      </c>
      <c r="E15" s="41"/>
      <c r="F15" s="40">
        <f t="shared" si="5"/>
        <v>0</v>
      </c>
      <c r="G15" s="39"/>
      <c r="H15" s="38"/>
      <c r="I15" s="37"/>
      <c r="J15" s="40">
        <f t="shared" si="0"/>
        <v>0</v>
      </c>
      <c r="K15" s="39"/>
      <c r="L15" s="38"/>
      <c r="M15" s="37"/>
      <c r="N15" s="40">
        <f t="shared" si="1"/>
        <v>0</v>
      </c>
      <c r="O15" s="39"/>
      <c r="P15" s="38"/>
      <c r="Q15" s="37"/>
      <c r="R15" s="40">
        <f t="shared" si="2"/>
        <v>0</v>
      </c>
      <c r="S15" s="39"/>
      <c r="T15" s="38"/>
      <c r="U15" s="37"/>
      <c r="V15" s="40">
        <f t="shared" si="3"/>
        <v>0</v>
      </c>
      <c r="W15" s="39"/>
      <c r="X15" s="38"/>
      <c r="Y15" s="37"/>
      <c r="Z15" s="40">
        <f t="shared" si="4"/>
        <v>0</v>
      </c>
      <c r="AA15" s="39"/>
      <c r="AB15" s="38"/>
      <c r="AC15" s="37"/>
    </row>
    <row r="16" spans="2:29" ht="24.95" customHeight="1" x14ac:dyDescent="0.15">
      <c r="B16" s="606"/>
      <c r="C16" s="168"/>
      <c r="D16" s="42" t="s">
        <v>34</v>
      </c>
      <c r="E16" s="41"/>
      <c r="F16" s="40">
        <f t="shared" si="5"/>
        <v>0</v>
      </c>
      <c r="G16" s="39"/>
      <c r="H16" s="38"/>
      <c r="I16" s="37"/>
      <c r="J16" s="40">
        <f t="shared" si="0"/>
        <v>0</v>
      </c>
      <c r="K16" s="39"/>
      <c r="L16" s="38"/>
      <c r="M16" s="37"/>
      <c r="N16" s="40">
        <f t="shared" si="1"/>
        <v>0</v>
      </c>
      <c r="O16" s="39"/>
      <c r="P16" s="38"/>
      <c r="Q16" s="37"/>
      <c r="R16" s="40">
        <f t="shared" si="2"/>
        <v>0</v>
      </c>
      <c r="S16" s="39"/>
      <c r="T16" s="38"/>
      <c r="U16" s="37"/>
      <c r="V16" s="40">
        <f t="shared" si="3"/>
        <v>0</v>
      </c>
      <c r="W16" s="39"/>
      <c r="X16" s="38"/>
      <c r="Y16" s="37"/>
      <c r="Z16" s="40">
        <f t="shared" si="4"/>
        <v>0</v>
      </c>
      <c r="AA16" s="39"/>
      <c r="AB16" s="38"/>
      <c r="AC16" s="37"/>
    </row>
    <row r="17" spans="2:29" ht="24.95" customHeight="1" x14ac:dyDescent="0.15">
      <c r="B17" s="606"/>
      <c r="C17" s="168"/>
      <c r="D17" s="42" t="s">
        <v>33</v>
      </c>
      <c r="E17" s="41"/>
      <c r="F17" s="40">
        <f t="shared" si="5"/>
        <v>0</v>
      </c>
      <c r="G17" s="39"/>
      <c r="H17" s="38"/>
      <c r="I17" s="37"/>
      <c r="J17" s="40">
        <f t="shared" si="0"/>
        <v>0</v>
      </c>
      <c r="K17" s="39"/>
      <c r="L17" s="38"/>
      <c r="M17" s="37"/>
      <c r="N17" s="40">
        <f t="shared" si="1"/>
        <v>0</v>
      </c>
      <c r="O17" s="39"/>
      <c r="P17" s="38"/>
      <c r="Q17" s="37"/>
      <c r="R17" s="40">
        <f t="shared" si="2"/>
        <v>0</v>
      </c>
      <c r="S17" s="39"/>
      <c r="T17" s="38"/>
      <c r="U17" s="37"/>
      <c r="V17" s="40">
        <f t="shared" si="3"/>
        <v>0</v>
      </c>
      <c r="W17" s="39"/>
      <c r="X17" s="38"/>
      <c r="Y17" s="37"/>
      <c r="Z17" s="40">
        <f t="shared" si="4"/>
        <v>0</v>
      </c>
      <c r="AA17" s="39"/>
      <c r="AB17" s="38"/>
      <c r="AC17" s="37"/>
    </row>
    <row r="18" spans="2:29" ht="24.95" customHeight="1" x14ac:dyDescent="0.15">
      <c r="B18" s="606"/>
      <c r="C18" s="168"/>
      <c r="D18" s="42" t="s">
        <v>32</v>
      </c>
      <c r="E18" s="41"/>
      <c r="F18" s="40">
        <f t="shared" si="5"/>
        <v>0</v>
      </c>
      <c r="G18" s="39"/>
      <c r="H18" s="38"/>
      <c r="I18" s="37"/>
      <c r="J18" s="40">
        <f t="shared" si="0"/>
        <v>0</v>
      </c>
      <c r="K18" s="39"/>
      <c r="L18" s="38"/>
      <c r="M18" s="37"/>
      <c r="N18" s="40">
        <f t="shared" si="1"/>
        <v>0</v>
      </c>
      <c r="O18" s="39"/>
      <c r="P18" s="38"/>
      <c r="Q18" s="37"/>
      <c r="R18" s="40">
        <f t="shared" si="2"/>
        <v>0</v>
      </c>
      <c r="S18" s="39"/>
      <c r="T18" s="38"/>
      <c r="U18" s="37"/>
      <c r="V18" s="40">
        <f t="shared" si="3"/>
        <v>0</v>
      </c>
      <c r="W18" s="39"/>
      <c r="X18" s="38"/>
      <c r="Y18" s="37"/>
      <c r="Z18" s="40">
        <f t="shared" si="4"/>
        <v>0</v>
      </c>
      <c r="AA18" s="39"/>
      <c r="AB18" s="38"/>
      <c r="AC18" s="37"/>
    </row>
    <row r="19" spans="2:29" ht="24.95" customHeight="1" x14ac:dyDescent="0.15">
      <c r="B19" s="606"/>
      <c r="C19" s="168"/>
      <c r="D19" s="42" t="s">
        <v>31</v>
      </c>
      <c r="E19" s="41"/>
      <c r="F19" s="40">
        <f t="shared" si="5"/>
        <v>0</v>
      </c>
      <c r="G19" s="39"/>
      <c r="H19" s="38"/>
      <c r="I19" s="37"/>
      <c r="J19" s="40">
        <f t="shared" si="0"/>
        <v>0</v>
      </c>
      <c r="K19" s="39"/>
      <c r="L19" s="38"/>
      <c r="M19" s="37"/>
      <c r="N19" s="40">
        <f t="shared" si="1"/>
        <v>0</v>
      </c>
      <c r="O19" s="39"/>
      <c r="P19" s="38"/>
      <c r="Q19" s="37"/>
      <c r="R19" s="40">
        <f t="shared" si="2"/>
        <v>0</v>
      </c>
      <c r="S19" s="39"/>
      <c r="T19" s="38"/>
      <c r="U19" s="37"/>
      <c r="V19" s="40">
        <f t="shared" si="3"/>
        <v>0</v>
      </c>
      <c r="W19" s="39"/>
      <c r="X19" s="38"/>
      <c r="Y19" s="37"/>
      <c r="Z19" s="40">
        <f t="shared" si="4"/>
        <v>0</v>
      </c>
      <c r="AA19" s="39"/>
      <c r="AB19" s="38"/>
      <c r="AC19" s="37"/>
    </row>
    <row r="20" spans="2:29" ht="24.95" customHeight="1" x14ac:dyDescent="0.15">
      <c r="B20" s="606"/>
      <c r="C20" s="169"/>
      <c r="D20" s="608" t="s">
        <v>30</v>
      </c>
      <c r="E20" s="609"/>
      <c r="F20" s="40">
        <f t="shared" ref="F20:Y20" si="6">SUM(F8:F19)</f>
        <v>0</v>
      </c>
      <c r="G20" s="39">
        <f t="shared" si="6"/>
        <v>0</v>
      </c>
      <c r="H20" s="38">
        <f t="shared" si="6"/>
        <v>0</v>
      </c>
      <c r="I20" s="37">
        <f t="shared" si="6"/>
        <v>0</v>
      </c>
      <c r="J20" s="40">
        <f t="shared" si="6"/>
        <v>0</v>
      </c>
      <c r="K20" s="39">
        <f t="shared" si="6"/>
        <v>0</v>
      </c>
      <c r="L20" s="38">
        <f t="shared" si="6"/>
        <v>0</v>
      </c>
      <c r="M20" s="37">
        <f t="shared" si="6"/>
        <v>0</v>
      </c>
      <c r="N20" s="40">
        <f t="shared" si="6"/>
        <v>0</v>
      </c>
      <c r="O20" s="39">
        <f t="shared" si="6"/>
        <v>0</v>
      </c>
      <c r="P20" s="38">
        <f t="shared" si="6"/>
        <v>0</v>
      </c>
      <c r="Q20" s="37">
        <f t="shared" si="6"/>
        <v>0</v>
      </c>
      <c r="R20" s="40">
        <f t="shared" si="6"/>
        <v>0</v>
      </c>
      <c r="S20" s="39">
        <f t="shared" si="6"/>
        <v>0</v>
      </c>
      <c r="T20" s="38">
        <f t="shared" si="6"/>
        <v>0</v>
      </c>
      <c r="U20" s="37">
        <f t="shared" si="6"/>
        <v>0</v>
      </c>
      <c r="V20" s="40">
        <f t="shared" si="6"/>
        <v>0</v>
      </c>
      <c r="W20" s="39">
        <f t="shared" si="6"/>
        <v>0</v>
      </c>
      <c r="X20" s="38">
        <f t="shared" si="6"/>
        <v>0</v>
      </c>
      <c r="Y20" s="37">
        <f t="shared" si="6"/>
        <v>0</v>
      </c>
      <c r="Z20" s="40">
        <f t="shared" ref="Z20:AC20" si="7">SUM(Z8:Z19)</f>
        <v>0</v>
      </c>
      <c r="AA20" s="39">
        <f t="shared" si="7"/>
        <v>0</v>
      </c>
      <c r="AB20" s="38">
        <f t="shared" si="7"/>
        <v>0</v>
      </c>
      <c r="AC20" s="37">
        <f t="shared" si="7"/>
        <v>0</v>
      </c>
    </row>
    <row r="21" spans="2:29" ht="24.95" customHeight="1" x14ac:dyDescent="0.15">
      <c r="B21" s="606"/>
      <c r="C21" s="170" t="s">
        <v>29</v>
      </c>
      <c r="D21" s="42"/>
      <c r="E21" s="41"/>
      <c r="F21" s="40"/>
      <c r="G21" s="39"/>
      <c r="H21" s="38"/>
      <c r="I21" s="37"/>
      <c r="J21" s="40"/>
      <c r="K21" s="39"/>
      <c r="L21" s="38"/>
      <c r="M21" s="37"/>
      <c r="N21" s="40"/>
      <c r="O21" s="39"/>
      <c r="P21" s="38"/>
      <c r="Q21" s="37"/>
      <c r="R21" s="40"/>
      <c r="S21" s="39"/>
      <c r="T21" s="38"/>
      <c r="U21" s="37"/>
      <c r="V21" s="40"/>
      <c r="W21" s="39"/>
      <c r="X21" s="38"/>
      <c r="Y21" s="37"/>
      <c r="Z21" s="40"/>
      <c r="AA21" s="39"/>
      <c r="AB21" s="38"/>
      <c r="AC21" s="37"/>
    </row>
    <row r="22" spans="2:29" ht="24.95" customHeight="1" x14ac:dyDescent="0.15">
      <c r="B22" s="606"/>
      <c r="C22" s="168"/>
      <c r="D22" s="42" t="s">
        <v>28</v>
      </c>
      <c r="E22" s="41"/>
      <c r="F22" s="40">
        <f>+J22+N22+R22+V22+Z22</f>
        <v>0</v>
      </c>
      <c r="G22" s="39"/>
      <c r="H22" s="38"/>
      <c r="I22" s="37"/>
      <c r="J22" s="40">
        <f>+SUM(K22:M22)</f>
        <v>0</v>
      </c>
      <c r="K22" s="39"/>
      <c r="L22" s="38"/>
      <c r="M22" s="37"/>
      <c r="N22" s="40">
        <f>+SUM(O22:Q22)</f>
        <v>0</v>
      </c>
      <c r="O22" s="39"/>
      <c r="P22" s="38"/>
      <c r="Q22" s="37"/>
      <c r="R22" s="40">
        <f>+SUM(S22:U22)</f>
        <v>0</v>
      </c>
      <c r="S22" s="39"/>
      <c r="T22" s="38"/>
      <c r="U22" s="37"/>
      <c r="V22" s="40">
        <f>+SUM(W22:Y22)</f>
        <v>0</v>
      </c>
      <c r="W22" s="39"/>
      <c r="X22" s="38"/>
      <c r="Y22" s="37"/>
      <c r="Z22" s="40">
        <f>+SUM(AA22:AC22)</f>
        <v>0</v>
      </c>
      <c r="AA22" s="39"/>
      <c r="AB22" s="38"/>
      <c r="AC22" s="37"/>
    </row>
    <row r="23" spans="2:29" ht="24.95" customHeight="1" x14ac:dyDescent="0.15">
      <c r="B23" s="606"/>
      <c r="C23" s="168"/>
      <c r="D23" s="53" t="s">
        <v>27</v>
      </c>
      <c r="E23" s="41"/>
      <c r="F23" s="40">
        <f t="shared" ref="F23:F25" si="8">+J23+N23+R23+V23+Z23</f>
        <v>0</v>
      </c>
      <c r="G23" s="39"/>
      <c r="H23" s="38"/>
      <c r="I23" s="37"/>
      <c r="J23" s="40">
        <f>+SUM(K23:M23)</f>
        <v>0</v>
      </c>
      <c r="K23" s="39"/>
      <c r="L23" s="38"/>
      <c r="M23" s="37"/>
      <c r="N23" s="40">
        <f>+SUM(O23:Q23)</f>
        <v>0</v>
      </c>
      <c r="O23" s="39"/>
      <c r="P23" s="38"/>
      <c r="Q23" s="37"/>
      <c r="R23" s="40">
        <f>+SUM(S23:U23)</f>
        <v>0</v>
      </c>
      <c r="S23" s="39"/>
      <c r="T23" s="38"/>
      <c r="U23" s="37"/>
      <c r="V23" s="40">
        <f>+SUM(W23:Y23)</f>
        <v>0</v>
      </c>
      <c r="W23" s="39"/>
      <c r="X23" s="38"/>
      <c r="Y23" s="37"/>
      <c r="Z23" s="40">
        <f>+SUM(AA23:AC23)</f>
        <v>0</v>
      </c>
      <c r="AA23" s="39"/>
      <c r="AB23" s="38"/>
      <c r="AC23" s="37"/>
    </row>
    <row r="24" spans="2:29" ht="24.95" customHeight="1" x14ac:dyDescent="0.15">
      <c r="B24" s="606"/>
      <c r="C24" s="168"/>
      <c r="D24" s="53" t="s">
        <v>26</v>
      </c>
      <c r="E24" s="41"/>
      <c r="F24" s="40">
        <f t="shared" si="8"/>
        <v>0</v>
      </c>
      <c r="G24" s="39"/>
      <c r="H24" s="38"/>
      <c r="I24" s="37"/>
      <c r="J24" s="40">
        <f>+SUM(K24:M24)</f>
        <v>0</v>
      </c>
      <c r="K24" s="39"/>
      <c r="L24" s="38"/>
      <c r="M24" s="37"/>
      <c r="N24" s="40">
        <f>+SUM(O24:Q24)</f>
        <v>0</v>
      </c>
      <c r="O24" s="39"/>
      <c r="P24" s="38"/>
      <c r="Q24" s="37"/>
      <c r="R24" s="40">
        <f>+SUM(S24:U24)</f>
        <v>0</v>
      </c>
      <c r="S24" s="39"/>
      <c r="T24" s="38"/>
      <c r="U24" s="37"/>
      <c r="V24" s="40">
        <f>+SUM(W24:Y24)</f>
        <v>0</v>
      </c>
      <c r="W24" s="39"/>
      <c r="X24" s="38"/>
      <c r="Y24" s="37"/>
      <c r="Z24" s="40">
        <f>+SUM(AA24:AC24)</f>
        <v>0</v>
      </c>
      <c r="AA24" s="39"/>
      <c r="AB24" s="38"/>
      <c r="AC24" s="37"/>
    </row>
    <row r="25" spans="2:29" ht="24.95" customHeight="1" x14ac:dyDescent="0.15">
      <c r="B25" s="606"/>
      <c r="C25" s="168"/>
      <c r="D25" s="52" t="s">
        <v>25</v>
      </c>
      <c r="E25" s="51"/>
      <c r="F25" s="50">
        <f t="shared" si="8"/>
        <v>0</v>
      </c>
      <c r="G25" s="49"/>
      <c r="H25" s="48"/>
      <c r="I25" s="47"/>
      <c r="J25" s="50">
        <f>+SUM(K25:M25)</f>
        <v>0</v>
      </c>
      <c r="K25" s="49"/>
      <c r="L25" s="48"/>
      <c r="M25" s="47"/>
      <c r="N25" s="50">
        <f>+SUM(O25:Q25)</f>
        <v>0</v>
      </c>
      <c r="O25" s="49"/>
      <c r="P25" s="48"/>
      <c r="Q25" s="47"/>
      <c r="R25" s="50">
        <f>+SUM(S25:U25)</f>
        <v>0</v>
      </c>
      <c r="S25" s="49"/>
      <c r="T25" s="48"/>
      <c r="U25" s="47"/>
      <c r="V25" s="50">
        <f>+SUM(W25:Y25)</f>
        <v>0</v>
      </c>
      <c r="W25" s="49"/>
      <c r="X25" s="48"/>
      <c r="Y25" s="47"/>
      <c r="Z25" s="50">
        <f>+SUM(AA25:AC25)</f>
        <v>0</v>
      </c>
      <c r="AA25" s="49"/>
      <c r="AB25" s="48"/>
      <c r="AC25" s="47"/>
    </row>
    <row r="26" spans="2:29" ht="24.95" customHeight="1" x14ac:dyDescent="0.15">
      <c r="B26" s="606"/>
      <c r="C26" s="46"/>
      <c r="D26" s="608" t="s">
        <v>24</v>
      </c>
      <c r="E26" s="609"/>
      <c r="F26" s="40">
        <f t="shared" ref="F26:Y26" si="9">+SUM(F22:F25)</f>
        <v>0</v>
      </c>
      <c r="G26" s="39">
        <f t="shared" si="9"/>
        <v>0</v>
      </c>
      <c r="H26" s="38">
        <f t="shared" si="9"/>
        <v>0</v>
      </c>
      <c r="I26" s="37">
        <f t="shared" si="9"/>
        <v>0</v>
      </c>
      <c r="J26" s="40">
        <f t="shared" si="9"/>
        <v>0</v>
      </c>
      <c r="K26" s="39">
        <f t="shared" si="9"/>
        <v>0</v>
      </c>
      <c r="L26" s="38">
        <f t="shared" si="9"/>
        <v>0</v>
      </c>
      <c r="M26" s="37">
        <f t="shared" si="9"/>
        <v>0</v>
      </c>
      <c r="N26" s="40">
        <f t="shared" si="9"/>
        <v>0</v>
      </c>
      <c r="O26" s="39">
        <f t="shared" si="9"/>
        <v>0</v>
      </c>
      <c r="P26" s="38">
        <f t="shared" si="9"/>
        <v>0</v>
      </c>
      <c r="Q26" s="37">
        <f t="shared" si="9"/>
        <v>0</v>
      </c>
      <c r="R26" s="40">
        <f t="shared" si="9"/>
        <v>0</v>
      </c>
      <c r="S26" s="39">
        <f t="shared" si="9"/>
        <v>0</v>
      </c>
      <c r="T26" s="38">
        <f t="shared" si="9"/>
        <v>0</v>
      </c>
      <c r="U26" s="37">
        <f t="shared" si="9"/>
        <v>0</v>
      </c>
      <c r="V26" s="40">
        <f t="shared" si="9"/>
        <v>0</v>
      </c>
      <c r="W26" s="39">
        <f t="shared" si="9"/>
        <v>0</v>
      </c>
      <c r="X26" s="38">
        <f t="shared" si="9"/>
        <v>0</v>
      </c>
      <c r="Y26" s="37">
        <f t="shared" si="9"/>
        <v>0</v>
      </c>
      <c r="Z26" s="40">
        <f t="shared" ref="Z26:AC26" si="10">+SUM(Z22:Z25)</f>
        <v>0</v>
      </c>
      <c r="AA26" s="39">
        <f t="shared" si="10"/>
        <v>0</v>
      </c>
      <c r="AB26" s="38">
        <f t="shared" si="10"/>
        <v>0</v>
      </c>
      <c r="AC26" s="37">
        <f t="shared" si="10"/>
        <v>0</v>
      </c>
    </row>
    <row r="27" spans="2:29" ht="24.95" customHeight="1" x14ac:dyDescent="0.15">
      <c r="B27" s="607"/>
      <c r="C27" s="610" t="s">
        <v>23</v>
      </c>
      <c r="D27" s="611"/>
      <c r="E27" s="612"/>
      <c r="F27" s="28">
        <f t="shared" ref="F27:Y27" si="11">+F26+F20</f>
        <v>0</v>
      </c>
      <c r="G27" s="27">
        <f t="shared" si="11"/>
        <v>0</v>
      </c>
      <c r="H27" s="26">
        <f t="shared" si="11"/>
        <v>0</v>
      </c>
      <c r="I27" s="25">
        <f t="shared" si="11"/>
        <v>0</v>
      </c>
      <c r="J27" s="28">
        <f t="shared" si="11"/>
        <v>0</v>
      </c>
      <c r="K27" s="27">
        <f t="shared" si="11"/>
        <v>0</v>
      </c>
      <c r="L27" s="26">
        <f t="shared" si="11"/>
        <v>0</v>
      </c>
      <c r="M27" s="25">
        <f t="shared" si="11"/>
        <v>0</v>
      </c>
      <c r="N27" s="28">
        <f t="shared" si="11"/>
        <v>0</v>
      </c>
      <c r="O27" s="27">
        <f t="shared" si="11"/>
        <v>0</v>
      </c>
      <c r="P27" s="26">
        <f t="shared" si="11"/>
        <v>0</v>
      </c>
      <c r="Q27" s="25">
        <f t="shared" si="11"/>
        <v>0</v>
      </c>
      <c r="R27" s="28">
        <f t="shared" si="11"/>
        <v>0</v>
      </c>
      <c r="S27" s="27">
        <f t="shared" si="11"/>
        <v>0</v>
      </c>
      <c r="T27" s="26">
        <f t="shared" si="11"/>
        <v>0</v>
      </c>
      <c r="U27" s="25">
        <f t="shared" si="11"/>
        <v>0</v>
      </c>
      <c r="V27" s="28">
        <f t="shared" si="11"/>
        <v>0</v>
      </c>
      <c r="W27" s="27">
        <f t="shared" si="11"/>
        <v>0</v>
      </c>
      <c r="X27" s="26">
        <f t="shared" si="11"/>
        <v>0</v>
      </c>
      <c r="Y27" s="25">
        <f t="shared" si="11"/>
        <v>0</v>
      </c>
      <c r="Z27" s="28">
        <f t="shared" ref="Z27:AC27" si="12">+Z26+Z20</f>
        <v>0</v>
      </c>
      <c r="AA27" s="27">
        <f t="shared" si="12"/>
        <v>0</v>
      </c>
      <c r="AB27" s="26">
        <f t="shared" si="12"/>
        <v>0</v>
      </c>
      <c r="AC27" s="25">
        <f t="shared" si="12"/>
        <v>0</v>
      </c>
    </row>
    <row r="28" spans="2:29" ht="24.95" customHeight="1" x14ac:dyDescent="0.15">
      <c r="B28" s="613" t="s">
        <v>22</v>
      </c>
      <c r="C28" s="46" t="s">
        <v>21</v>
      </c>
      <c r="D28" s="45"/>
      <c r="E28" s="44"/>
      <c r="F28" s="36">
        <f>+J28+N28+R28+V28+Z28</f>
        <v>0</v>
      </c>
      <c r="G28" s="35"/>
      <c r="H28" s="34"/>
      <c r="I28" s="33"/>
      <c r="J28" s="36">
        <f t="shared" ref="J28:J30" si="13">+SUM(K28:M28)</f>
        <v>0</v>
      </c>
      <c r="K28" s="35"/>
      <c r="L28" s="34"/>
      <c r="M28" s="33"/>
      <c r="N28" s="36">
        <f t="shared" ref="N28:N30" si="14">+SUM(O28:Q28)</f>
        <v>0</v>
      </c>
      <c r="O28" s="35"/>
      <c r="P28" s="34"/>
      <c r="Q28" s="33"/>
      <c r="R28" s="36">
        <f t="shared" ref="R28:R30" si="15">+SUM(S28:U28)</f>
        <v>0</v>
      </c>
      <c r="S28" s="35"/>
      <c r="T28" s="34"/>
      <c r="U28" s="33"/>
      <c r="V28" s="36">
        <f t="shared" ref="V28:V30" si="16">+SUM(W28:Y28)</f>
        <v>0</v>
      </c>
      <c r="W28" s="35"/>
      <c r="X28" s="34"/>
      <c r="Y28" s="33"/>
      <c r="Z28" s="36">
        <f t="shared" ref="Z28:Z30" si="17">+SUM(AA28:AC28)</f>
        <v>0</v>
      </c>
      <c r="AA28" s="35"/>
      <c r="AB28" s="34"/>
      <c r="AC28" s="33"/>
    </row>
    <row r="29" spans="2:29" ht="24.95" customHeight="1" x14ac:dyDescent="0.15">
      <c r="B29" s="614"/>
      <c r="C29" s="43" t="s">
        <v>20</v>
      </c>
      <c r="D29" s="42"/>
      <c r="E29" s="41"/>
      <c r="F29" s="40">
        <f>+J29+N29+R29+V29</f>
        <v>0</v>
      </c>
      <c r="G29" s="39"/>
      <c r="H29" s="38"/>
      <c r="I29" s="37"/>
      <c r="J29" s="40">
        <f t="shared" si="13"/>
        <v>0</v>
      </c>
      <c r="K29" s="39"/>
      <c r="L29" s="38"/>
      <c r="M29" s="37"/>
      <c r="N29" s="40">
        <f t="shared" si="14"/>
        <v>0</v>
      </c>
      <c r="O29" s="39"/>
      <c r="P29" s="38"/>
      <c r="Q29" s="37"/>
      <c r="R29" s="40">
        <f t="shared" si="15"/>
        <v>0</v>
      </c>
      <c r="S29" s="39"/>
      <c r="T29" s="38"/>
      <c r="U29" s="37"/>
      <c r="V29" s="40">
        <f t="shared" si="16"/>
        <v>0</v>
      </c>
      <c r="W29" s="39"/>
      <c r="X29" s="38"/>
      <c r="Y29" s="37"/>
      <c r="Z29" s="40">
        <f t="shared" si="17"/>
        <v>0</v>
      </c>
      <c r="AA29" s="39"/>
      <c r="AB29" s="38"/>
      <c r="AC29" s="37"/>
    </row>
    <row r="30" spans="2:29" ht="24.95" customHeight="1" x14ac:dyDescent="0.15">
      <c r="B30" s="614"/>
      <c r="C30" s="43" t="s">
        <v>19</v>
      </c>
      <c r="D30" s="42"/>
      <c r="E30" s="41"/>
      <c r="F30" s="40">
        <f>+J30+N30+R30+V30</f>
        <v>0</v>
      </c>
      <c r="G30" s="39"/>
      <c r="H30" s="38"/>
      <c r="I30" s="37"/>
      <c r="J30" s="40">
        <f t="shared" si="13"/>
        <v>0</v>
      </c>
      <c r="K30" s="39"/>
      <c r="L30" s="38"/>
      <c r="M30" s="37"/>
      <c r="N30" s="40">
        <f t="shared" si="14"/>
        <v>0</v>
      </c>
      <c r="O30" s="39"/>
      <c r="P30" s="38"/>
      <c r="Q30" s="37"/>
      <c r="R30" s="40">
        <f t="shared" si="15"/>
        <v>0</v>
      </c>
      <c r="S30" s="39"/>
      <c r="T30" s="38"/>
      <c r="U30" s="37"/>
      <c r="V30" s="40">
        <f t="shared" si="16"/>
        <v>0</v>
      </c>
      <c r="W30" s="39"/>
      <c r="X30" s="38"/>
      <c r="Y30" s="37"/>
      <c r="Z30" s="40">
        <f t="shared" si="17"/>
        <v>0</v>
      </c>
      <c r="AA30" s="39"/>
      <c r="AB30" s="38"/>
      <c r="AC30" s="37"/>
    </row>
    <row r="31" spans="2:29" ht="24.95" customHeight="1" x14ac:dyDescent="0.15">
      <c r="B31" s="615"/>
      <c r="C31" s="616" t="s">
        <v>18</v>
      </c>
      <c r="D31" s="617"/>
      <c r="E31" s="618"/>
      <c r="F31" s="36">
        <f t="shared" ref="F31:X31" si="18">+SUM(F28:F30)</f>
        <v>0</v>
      </c>
      <c r="G31" s="35">
        <f t="shared" si="18"/>
        <v>0</v>
      </c>
      <c r="H31" s="34">
        <f t="shared" si="18"/>
        <v>0</v>
      </c>
      <c r="I31" s="33">
        <f t="shared" si="18"/>
        <v>0</v>
      </c>
      <c r="J31" s="36">
        <f t="shared" si="18"/>
        <v>0</v>
      </c>
      <c r="K31" s="35">
        <f t="shared" si="18"/>
        <v>0</v>
      </c>
      <c r="L31" s="34">
        <f t="shared" si="18"/>
        <v>0</v>
      </c>
      <c r="M31" s="33">
        <f t="shared" si="18"/>
        <v>0</v>
      </c>
      <c r="N31" s="36">
        <f t="shared" si="18"/>
        <v>0</v>
      </c>
      <c r="O31" s="35">
        <f t="shared" si="18"/>
        <v>0</v>
      </c>
      <c r="P31" s="34">
        <f t="shared" si="18"/>
        <v>0</v>
      </c>
      <c r="Q31" s="33">
        <f t="shared" si="18"/>
        <v>0</v>
      </c>
      <c r="R31" s="36">
        <f t="shared" si="18"/>
        <v>0</v>
      </c>
      <c r="S31" s="35">
        <f t="shared" si="18"/>
        <v>0</v>
      </c>
      <c r="T31" s="34">
        <f t="shared" si="18"/>
        <v>0</v>
      </c>
      <c r="U31" s="33">
        <f t="shared" si="18"/>
        <v>0</v>
      </c>
      <c r="V31" s="36">
        <f t="shared" si="18"/>
        <v>0</v>
      </c>
      <c r="W31" s="35">
        <f t="shared" si="18"/>
        <v>0</v>
      </c>
      <c r="X31" s="34">
        <f t="shared" si="18"/>
        <v>0</v>
      </c>
      <c r="Y31" s="33">
        <f>+SUM(Y28:Y30)</f>
        <v>0</v>
      </c>
      <c r="Z31" s="36">
        <f t="shared" ref="Z31:AC31" si="19">+SUM(Z28:Z30)</f>
        <v>0</v>
      </c>
      <c r="AA31" s="35">
        <f t="shared" si="19"/>
        <v>0</v>
      </c>
      <c r="AB31" s="34">
        <f t="shared" si="19"/>
        <v>0</v>
      </c>
      <c r="AC31" s="33">
        <f>+SUM(AC28:AC30)</f>
        <v>0</v>
      </c>
    </row>
    <row r="32" spans="2:29" ht="24.95" customHeight="1" x14ac:dyDescent="0.15">
      <c r="B32" s="599" t="s">
        <v>17</v>
      </c>
      <c r="C32" s="600"/>
      <c r="D32" s="600"/>
      <c r="E32" s="601"/>
      <c r="F32" s="32">
        <f t="shared" ref="F32:X32" si="20">+F31+F27</f>
        <v>0</v>
      </c>
      <c r="G32" s="31">
        <f>+G31+G27</f>
        <v>0</v>
      </c>
      <c r="H32" s="30">
        <f t="shared" si="20"/>
        <v>0</v>
      </c>
      <c r="I32" s="29">
        <f t="shared" si="20"/>
        <v>0</v>
      </c>
      <c r="J32" s="32">
        <f t="shared" si="20"/>
        <v>0</v>
      </c>
      <c r="K32" s="31">
        <f t="shared" si="20"/>
        <v>0</v>
      </c>
      <c r="L32" s="30">
        <f t="shared" si="20"/>
        <v>0</v>
      </c>
      <c r="M32" s="29">
        <f t="shared" si="20"/>
        <v>0</v>
      </c>
      <c r="N32" s="32">
        <f t="shared" si="20"/>
        <v>0</v>
      </c>
      <c r="O32" s="31">
        <f t="shared" si="20"/>
        <v>0</v>
      </c>
      <c r="P32" s="30">
        <f t="shared" si="20"/>
        <v>0</v>
      </c>
      <c r="Q32" s="29">
        <f t="shared" si="20"/>
        <v>0</v>
      </c>
      <c r="R32" s="32">
        <f t="shared" si="20"/>
        <v>0</v>
      </c>
      <c r="S32" s="31">
        <f t="shared" si="20"/>
        <v>0</v>
      </c>
      <c r="T32" s="30">
        <f t="shared" si="20"/>
        <v>0</v>
      </c>
      <c r="U32" s="29">
        <f t="shared" si="20"/>
        <v>0</v>
      </c>
      <c r="V32" s="32">
        <f t="shared" si="20"/>
        <v>0</v>
      </c>
      <c r="W32" s="31">
        <f t="shared" si="20"/>
        <v>0</v>
      </c>
      <c r="X32" s="30">
        <f t="shared" si="20"/>
        <v>0</v>
      </c>
      <c r="Y32" s="29">
        <f>+Y31+Y27</f>
        <v>0</v>
      </c>
      <c r="Z32" s="32">
        <f t="shared" ref="Z32:AC32" si="21">+Z31+Z27</f>
        <v>0</v>
      </c>
      <c r="AA32" s="31">
        <f t="shared" si="21"/>
        <v>0</v>
      </c>
      <c r="AB32" s="30">
        <f t="shared" si="21"/>
        <v>0</v>
      </c>
      <c r="AC32" s="29">
        <f>+AC31+AC27</f>
        <v>0</v>
      </c>
    </row>
    <row r="33" spans="2:29" ht="24.95" customHeight="1" x14ac:dyDescent="0.15">
      <c r="B33" s="602" t="s">
        <v>203</v>
      </c>
      <c r="C33" s="603"/>
      <c r="D33" s="603"/>
      <c r="E33" s="604"/>
      <c r="F33" s="32">
        <f t="shared" ref="F33:X33" si="22">ROUNDDOWN(F32*0.1,0)</f>
        <v>0</v>
      </c>
      <c r="G33" s="31">
        <f t="shared" si="22"/>
        <v>0</v>
      </c>
      <c r="H33" s="30">
        <f t="shared" si="22"/>
        <v>0</v>
      </c>
      <c r="I33" s="29">
        <f t="shared" si="22"/>
        <v>0</v>
      </c>
      <c r="J33" s="32">
        <f t="shared" si="22"/>
        <v>0</v>
      </c>
      <c r="K33" s="31">
        <f t="shared" si="22"/>
        <v>0</v>
      </c>
      <c r="L33" s="30">
        <f t="shared" si="22"/>
        <v>0</v>
      </c>
      <c r="M33" s="29">
        <f t="shared" si="22"/>
        <v>0</v>
      </c>
      <c r="N33" s="32">
        <f t="shared" si="22"/>
        <v>0</v>
      </c>
      <c r="O33" s="31">
        <f t="shared" si="22"/>
        <v>0</v>
      </c>
      <c r="P33" s="30">
        <f t="shared" si="22"/>
        <v>0</v>
      </c>
      <c r="Q33" s="29">
        <f t="shared" si="22"/>
        <v>0</v>
      </c>
      <c r="R33" s="32">
        <f t="shared" si="22"/>
        <v>0</v>
      </c>
      <c r="S33" s="31">
        <f t="shared" si="22"/>
        <v>0</v>
      </c>
      <c r="T33" s="30">
        <f t="shared" si="22"/>
        <v>0</v>
      </c>
      <c r="U33" s="29">
        <f t="shared" si="22"/>
        <v>0</v>
      </c>
      <c r="V33" s="32">
        <f t="shared" si="22"/>
        <v>0</v>
      </c>
      <c r="W33" s="31">
        <f t="shared" si="22"/>
        <v>0</v>
      </c>
      <c r="X33" s="30">
        <f t="shared" si="22"/>
        <v>0</v>
      </c>
      <c r="Y33" s="29">
        <f>ROUNDDOWN(Y32*0.1,0)</f>
        <v>0</v>
      </c>
      <c r="Z33" s="32">
        <f t="shared" ref="Z33:AC33" si="23">ROUNDDOWN(Z32*0.1,0)</f>
        <v>0</v>
      </c>
      <c r="AA33" s="31">
        <f t="shared" si="23"/>
        <v>0</v>
      </c>
      <c r="AB33" s="30">
        <f t="shared" si="23"/>
        <v>0</v>
      </c>
      <c r="AC33" s="29">
        <f>ROUNDDOWN(AC32*0.1,0)</f>
        <v>0</v>
      </c>
    </row>
    <row r="34" spans="2:29" ht="24.95" customHeight="1" x14ac:dyDescent="0.15">
      <c r="B34" s="599" t="s">
        <v>16</v>
      </c>
      <c r="C34" s="600"/>
      <c r="D34" s="600"/>
      <c r="E34" s="601"/>
      <c r="F34" s="28">
        <f t="shared" ref="F34:X34" si="24">+F33+F32</f>
        <v>0</v>
      </c>
      <c r="G34" s="27">
        <f t="shared" si="24"/>
        <v>0</v>
      </c>
      <c r="H34" s="26">
        <f t="shared" si="24"/>
        <v>0</v>
      </c>
      <c r="I34" s="25">
        <f t="shared" si="24"/>
        <v>0</v>
      </c>
      <c r="J34" s="28">
        <f t="shared" si="24"/>
        <v>0</v>
      </c>
      <c r="K34" s="27">
        <f t="shared" si="24"/>
        <v>0</v>
      </c>
      <c r="L34" s="26">
        <f t="shared" si="24"/>
        <v>0</v>
      </c>
      <c r="M34" s="25">
        <f t="shared" si="24"/>
        <v>0</v>
      </c>
      <c r="N34" s="28">
        <f t="shared" si="24"/>
        <v>0</v>
      </c>
      <c r="O34" s="27">
        <f t="shared" si="24"/>
        <v>0</v>
      </c>
      <c r="P34" s="26">
        <f t="shared" si="24"/>
        <v>0</v>
      </c>
      <c r="Q34" s="25">
        <f t="shared" si="24"/>
        <v>0</v>
      </c>
      <c r="R34" s="28">
        <f t="shared" si="24"/>
        <v>0</v>
      </c>
      <c r="S34" s="27">
        <f t="shared" si="24"/>
        <v>0</v>
      </c>
      <c r="T34" s="26">
        <f t="shared" si="24"/>
        <v>0</v>
      </c>
      <c r="U34" s="25">
        <f t="shared" si="24"/>
        <v>0</v>
      </c>
      <c r="V34" s="28">
        <f t="shared" si="24"/>
        <v>0</v>
      </c>
      <c r="W34" s="27">
        <f t="shared" si="24"/>
        <v>0</v>
      </c>
      <c r="X34" s="26">
        <f t="shared" si="24"/>
        <v>0</v>
      </c>
      <c r="Y34" s="25">
        <f>+Y33+Y32</f>
        <v>0</v>
      </c>
      <c r="Z34" s="28">
        <f t="shared" ref="Z34:AC34" si="25">+Z33+Z32</f>
        <v>0</v>
      </c>
      <c r="AA34" s="27">
        <f t="shared" si="25"/>
        <v>0</v>
      </c>
      <c r="AB34" s="26">
        <f t="shared" si="25"/>
        <v>0</v>
      </c>
      <c r="AC34" s="25">
        <f>+AC33+AC32</f>
        <v>0</v>
      </c>
    </row>
    <row r="35" spans="2:29" s="23" customFormat="1" ht="8.1" customHeight="1" x14ac:dyDescent="0.15"/>
    <row r="36" spans="2:29" s="23" customFormat="1" x14ac:dyDescent="0.15">
      <c r="B36" s="24"/>
    </row>
    <row r="37" spans="2:29" s="23" customFormat="1" x14ac:dyDescent="0.15"/>
    <row r="38" spans="2:29" s="23" customFormat="1" x14ac:dyDescent="0.15"/>
  </sheetData>
  <mergeCells count="29">
    <mergeCell ref="Z4:AC4"/>
    <mergeCell ref="Z5:Z6"/>
    <mergeCell ref="AC5:AC6"/>
    <mergeCell ref="B2:Y2"/>
    <mergeCell ref="B4:E6"/>
    <mergeCell ref="F4:I4"/>
    <mergeCell ref="J4:M4"/>
    <mergeCell ref="N4:Q4"/>
    <mergeCell ref="R4:U4"/>
    <mergeCell ref="V4:Y4"/>
    <mergeCell ref="F5:F6"/>
    <mergeCell ref="I5:I6"/>
    <mergeCell ref="J5:J6"/>
    <mergeCell ref="Y5:Y6"/>
    <mergeCell ref="V5:V6"/>
    <mergeCell ref="M5:M6"/>
    <mergeCell ref="N5:N6"/>
    <mergeCell ref="Q5:Q6"/>
    <mergeCell ref="R5:R6"/>
    <mergeCell ref="U5:U6"/>
    <mergeCell ref="B32:E32"/>
    <mergeCell ref="B33:E33"/>
    <mergeCell ref="B34:E34"/>
    <mergeCell ref="B7:B27"/>
    <mergeCell ref="D20:E20"/>
    <mergeCell ref="D26:E26"/>
    <mergeCell ref="C27:E27"/>
    <mergeCell ref="B28:B31"/>
    <mergeCell ref="C31:E31"/>
  </mergeCells>
  <phoneticPr fontId="2"/>
  <printOptions horizontalCentered="1" verticalCentered="1"/>
  <pageMargins left="0.39370078740157483" right="0.19685039370078741" top="0.39370078740157483" bottom="0.19685039370078741" header="0.31496062992125984" footer="0.31496062992125984"/>
  <pageSetup paperSize="8" scale="74" orientation="landscape" r:id="rId1"/>
  <headerFooter>
    <oddHeader>&amp;R（仮称）新ごみ処理施設整備・運営事業（エネルギー回収型廃棄物処理施設）に係る提案書類(&amp;A)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41"/>
  <sheetViews>
    <sheetView showGridLines="0" view="pageBreakPreview" topLeftCell="O1" zoomScale="80" zoomScaleNormal="85" zoomScaleSheetLayoutView="80" workbookViewId="0">
      <selection activeCell="AE8" sqref="AE8"/>
    </sheetView>
  </sheetViews>
  <sheetFormatPr defaultColWidth="9" defaultRowHeight="14.25" x14ac:dyDescent="0.15"/>
  <cols>
    <col min="1" max="1" width="3.375" style="65" customWidth="1"/>
    <col min="2" max="3" width="3.625" style="66" customWidth="1"/>
    <col min="4" max="4" width="16.375" style="66" customWidth="1"/>
    <col min="5" max="6" width="12.375" style="66" customWidth="1"/>
    <col min="7" max="7" width="12.25" style="66" customWidth="1"/>
    <col min="8" max="31" width="12.375" style="65" customWidth="1"/>
    <col min="32" max="16384" width="9" style="65"/>
  </cols>
  <sheetData>
    <row r="1" spans="2:33" ht="50.1" customHeight="1" x14ac:dyDescent="0.15">
      <c r="B1" s="629" t="s">
        <v>11</v>
      </c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  <c r="Y1" s="629"/>
      <c r="Z1" s="629"/>
      <c r="AA1" s="629"/>
      <c r="AB1" s="629"/>
      <c r="AC1" s="629"/>
      <c r="AD1" s="629"/>
      <c r="AE1" s="629"/>
    </row>
    <row r="2" spans="2:33" ht="20.100000000000001" customHeight="1" x14ac:dyDescent="0.15">
      <c r="B2" s="171"/>
      <c r="C2" s="172"/>
      <c r="D2" s="172"/>
      <c r="E2" s="172"/>
      <c r="F2" s="172"/>
      <c r="G2" s="172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4" t="s">
        <v>64</v>
      </c>
    </row>
    <row r="3" spans="2:33" ht="39.950000000000003" customHeight="1" thickBot="1" x14ac:dyDescent="0.2">
      <c r="B3" s="637" t="s">
        <v>63</v>
      </c>
      <c r="C3" s="638"/>
      <c r="D3" s="638"/>
      <c r="E3" s="173" t="s">
        <v>257</v>
      </c>
      <c r="F3" s="174" t="s">
        <v>258</v>
      </c>
      <c r="G3" s="174" t="s">
        <v>259</v>
      </c>
      <c r="H3" s="174" t="s">
        <v>260</v>
      </c>
      <c r="I3" s="174" t="s">
        <v>261</v>
      </c>
      <c r="J3" s="174" t="s">
        <v>262</v>
      </c>
      <c r="K3" s="174" t="s">
        <v>263</v>
      </c>
      <c r="L3" s="174" t="s">
        <v>264</v>
      </c>
      <c r="M3" s="174" t="s">
        <v>265</v>
      </c>
      <c r="N3" s="174" t="s">
        <v>266</v>
      </c>
      <c r="O3" s="174" t="s">
        <v>267</v>
      </c>
      <c r="P3" s="174" t="s">
        <v>268</v>
      </c>
      <c r="Q3" s="174" t="s">
        <v>269</v>
      </c>
      <c r="R3" s="174" t="s">
        <v>270</v>
      </c>
      <c r="S3" s="174" t="s">
        <v>271</v>
      </c>
      <c r="T3" s="174" t="s">
        <v>272</v>
      </c>
      <c r="U3" s="174" t="s">
        <v>273</v>
      </c>
      <c r="V3" s="174" t="s">
        <v>274</v>
      </c>
      <c r="W3" s="174" t="s">
        <v>275</v>
      </c>
      <c r="X3" s="174" t="s">
        <v>276</v>
      </c>
      <c r="Y3" s="174" t="s">
        <v>277</v>
      </c>
      <c r="Z3" s="174" t="s">
        <v>278</v>
      </c>
      <c r="AA3" s="174" t="s">
        <v>321</v>
      </c>
      <c r="AB3" s="174" t="s">
        <v>322</v>
      </c>
      <c r="AC3" s="174" t="s">
        <v>338</v>
      </c>
      <c r="AD3" s="174" t="s">
        <v>339</v>
      </c>
      <c r="AE3" s="175" t="s">
        <v>62</v>
      </c>
    </row>
    <row r="4" spans="2:33" ht="50.1" customHeight="1" thickTop="1" x14ac:dyDescent="0.15">
      <c r="B4" s="635" t="s">
        <v>61</v>
      </c>
      <c r="C4" s="640" t="s">
        <v>60</v>
      </c>
      <c r="D4" s="641"/>
      <c r="E4" s="176"/>
      <c r="F4" s="177"/>
      <c r="G4" s="177"/>
      <c r="H4" s="178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80">
        <f>SUM(H4:AD4)</f>
        <v>0</v>
      </c>
    </row>
    <row r="5" spans="2:33" ht="50.1" customHeight="1" x14ac:dyDescent="0.15">
      <c r="B5" s="636"/>
      <c r="C5" s="645" t="s">
        <v>59</v>
      </c>
      <c r="D5" s="646"/>
      <c r="E5" s="181"/>
      <c r="F5" s="182"/>
      <c r="G5" s="182"/>
      <c r="H5" s="178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83">
        <f>SUM(H5:AD5)</f>
        <v>0</v>
      </c>
    </row>
    <row r="6" spans="2:33" ht="50.1" customHeight="1" x14ac:dyDescent="0.15">
      <c r="B6" s="636"/>
      <c r="C6" s="647" t="s">
        <v>58</v>
      </c>
      <c r="D6" s="648"/>
      <c r="E6" s="184"/>
      <c r="F6" s="185"/>
      <c r="G6" s="185"/>
      <c r="H6" s="178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86">
        <f>SUM(H6:AD6)</f>
        <v>0</v>
      </c>
    </row>
    <row r="7" spans="2:33" ht="50.1" customHeight="1" x14ac:dyDescent="0.15">
      <c r="B7" s="636"/>
      <c r="C7" s="647" t="s">
        <v>332</v>
      </c>
      <c r="D7" s="648"/>
      <c r="E7" s="184"/>
      <c r="F7" s="185"/>
      <c r="G7" s="185"/>
      <c r="H7" s="178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86">
        <f>SUM(H7:AD7)</f>
        <v>0</v>
      </c>
    </row>
    <row r="8" spans="2:33" ht="50.1" customHeight="1" x14ac:dyDescent="0.15">
      <c r="B8" s="636"/>
      <c r="C8" s="632" t="s">
        <v>57</v>
      </c>
      <c r="D8" s="632"/>
      <c r="E8" s="187">
        <f>SUM(E4:E7)</f>
        <v>0</v>
      </c>
      <c r="F8" s="188">
        <f t="shared" ref="F8:AD8" si="0">SUM(F4:F7)</f>
        <v>0</v>
      </c>
      <c r="G8" s="188">
        <f t="shared" si="0"/>
        <v>0</v>
      </c>
      <c r="H8" s="188">
        <f t="shared" si="0"/>
        <v>0</v>
      </c>
      <c r="I8" s="189">
        <f t="shared" si="0"/>
        <v>0</v>
      </c>
      <c r="J8" s="189">
        <f t="shared" si="0"/>
        <v>0</v>
      </c>
      <c r="K8" s="189">
        <f t="shared" si="0"/>
        <v>0</v>
      </c>
      <c r="L8" s="189">
        <f t="shared" si="0"/>
        <v>0</v>
      </c>
      <c r="M8" s="189">
        <f t="shared" si="0"/>
        <v>0</v>
      </c>
      <c r="N8" s="189">
        <f t="shared" si="0"/>
        <v>0</v>
      </c>
      <c r="O8" s="189">
        <f t="shared" si="0"/>
        <v>0</v>
      </c>
      <c r="P8" s="189">
        <f t="shared" si="0"/>
        <v>0</v>
      </c>
      <c r="Q8" s="189">
        <f t="shared" si="0"/>
        <v>0</v>
      </c>
      <c r="R8" s="189">
        <f t="shared" si="0"/>
        <v>0</v>
      </c>
      <c r="S8" s="189">
        <f t="shared" si="0"/>
        <v>0</v>
      </c>
      <c r="T8" s="189">
        <f t="shared" si="0"/>
        <v>0</v>
      </c>
      <c r="U8" s="189">
        <f t="shared" si="0"/>
        <v>0</v>
      </c>
      <c r="V8" s="189">
        <f t="shared" si="0"/>
        <v>0</v>
      </c>
      <c r="W8" s="189">
        <f t="shared" si="0"/>
        <v>0</v>
      </c>
      <c r="X8" s="189">
        <f t="shared" si="0"/>
        <v>0</v>
      </c>
      <c r="Y8" s="189">
        <f t="shared" si="0"/>
        <v>0</v>
      </c>
      <c r="Z8" s="189">
        <f t="shared" si="0"/>
        <v>0</v>
      </c>
      <c r="AA8" s="189">
        <f t="shared" si="0"/>
        <v>0</v>
      </c>
      <c r="AB8" s="189">
        <f t="shared" si="0"/>
        <v>0</v>
      </c>
      <c r="AC8" s="189">
        <f t="shared" si="0"/>
        <v>0</v>
      </c>
      <c r="AD8" s="189">
        <f t="shared" si="0"/>
        <v>0</v>
      </c>
      <c r="AE8" s="190">
        <f>SUM(AE4:AE7)</f>
        <v>0</v>
      </c>
    </row>
    <row r="9" spans="2:33" ht="50.1" customHeight="1" x14ac:dyDescent="0.15">
      <c r="B9" s="651" t="s">
        <v>56</v>
      </c>
      <c r="C9" s="649" t="s">
        <v>55</v>
      </c>
      <c r="D9" s="650"/>
      <c r="E9" s="191"/>
      <c r="F9" s="192"/>
      <c r="G9" s="192"/>
      <c r="H9" s="193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5">
        <f>SUM(H9:AD9)</f>
        <v>0</v>
      </c>
    </row>
    <row r="10" spans="2:33" s="72" customFormat="1" ht="30" customHeight="1" x14ac:dyDescent="0.15">
      <c r="B10" s="636"/>
      <c r="C10" s="633" t="s">
        <v>54</v>
      </c>
      <c r="D10" s="634"/>
      <c r="E10" s="196" t="e">
        <f>E9*1000/E11</f>
        <v>#DIV/0!</v>
      </c>
      <c r="F10" s="197" t="e">
        <f>F9*1000/F11</f>
        <v>#DIV/0!</v>
      </c>
      <c r="G10" s="197" t="e">
        <f t="shared" ref="G10:H10" si="1">G9*1000/G11</f>
        <v>#DIV/0!</v>
      </c>
      <c r="H10" s="197" t="e">
        <f t="shared" si="1"/>
        <v>#DIV/0!</v>
      </c>
      <c r="I10" s="197" t="e">
        <f t="shared" ref="I10:AE10" si="2">I9*1000/I11</f>
        <v>#DIV/0!</v>
      </c>
      <c r="J10" s="197" t="e">
        <f t="shared" si="2"/>
        <v>#DIV/0!</v>
      </c>
      <c r="K10" s="197" t="e">
        <f t="shared" si="2"/>
        <v>#DIV/0!</v>
      </c>
      <c r="L10" s="197" t="e">
        <f t="shared" si="2"/>
        <v>#DIV/0!</v>
      </c>
      <c r="M10" s="197" t="e">
        <f t="shared" si="2"/>
        <v>#DIV/0!</v>
      </c>
      <c r="N10" s="197" t="e">
        <f t="shared" si="2"/>
        <v>#DIV/0!</v>
      </c>
      <c r="O10" s="197" t="e">
        <f t="shared" si="2"/>
        <v>#DIV/0!</v>
      </c>
      <c r="P10" s="197" t="e">
        <f t="shared" si="2"/>
        <v>#DIV/0!</v>
      </c>
      <c r="Q10" s="197" t="e">
        <f t="shared" si="2"/>
        <v>#DIV/0!</v>
      </c>
      <c r="R10" s="197" t="e">
        <f t="shared" si="2"/>
        <v>#DIV/0!</v>
      </c>
      <c r="S10" s="197" t="e">
        <f t="shared" si="2"/>
        <v>#DIV/0!</v>
      </c>
      <c r="T10" s="197" t="e">
        <f t="shared" si="2"/>
        <v>#DIV/0!</v>
      </c>
      <c r="U10" s="197" t="e">
        <f t="shared" si="2"/>
        <v>#DIV/0!</v>
      </c>
      <c r="V10" s="197" t="e">
        <f t="shared" si="2"/>
        <v>#DIV/0!</v>
      </c>
      <c r="W10" s="197" t="e">
        <f t="shared" si="2"/>
        <v>#DIV/0!</v>
      </c>
      <c r="X10" s="197" t="e">
        <f t="shared" si="2"/>
        <v>#DIV/0!</v>
      </c>
      <c r="Y10" s="197" t="e">
        <f t="shared" ref="Y10" si="3">Y9*1000/Y11</f>
        <v>#DIV/0!</v>
      </c>
      <c r="Z10" s="197" t="e">
        <f t="shared" ref="Z10" si="4">Z9*1000/Z11</f>
        <v>#DIV/0!</v>
      </c>
      <c r="AA10" s="197" t="e">
        <f t="shared" ref="AA10" si="5">AA9*1000/AA11</f>
        <v>#DIV/0!</v>
      </c>
      <c r="AB10" s="197" t="e">
        <f t="shared" ref="AB10" si="6">AB9*1000/AB11</f>
        <v>#DIV/0!</v>
      </c>
      <c r="AC10" s="197" t="e">
        <f t="shared" ref="AC10" si="7">AC9*1000/AC11</f>
        <v>#DIV/0!</v>
      </c>
      <c r="AD10" s="197" t="e">
        <f>AD9*1000/AD11</f>
        <v>#DIV/0!</v>
      </c>
      <c r="AE10" s="198" t="e">
        <f t="shared" si="2"/>
        <v>#DIV/0!</v>
      </c>
      <c r="AF10" s="73"/>
      <c r="AG10" s="73"/>
    </row>
    <row r="11" spans="2:33" s="72" customFormat="1" ht="30" customHeight="1" x14ac:dyDescent="0.15">
      <c r="B11" s="652"/>
      <c r="C11" s="630" t="s">
        <v>53</v>
      </c>
      <c r="D11" s="631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200">
        <f>SUM(H11:AD11)</f>
        <v>0</v>
      </c>
      <c r="AF11" s="73"/>
      <c r="AG11" s="73"/>
    </row>
    <row r="12" spans="2:33" ht="50.1" customHeight="1" x14ac:dyDescent="0.15">
      <c r="B12" s="642" t="s">
        <v>52</v>
      </c>
      <c r="C12" s="643"/>
      <c r="D12" s="644"/>
      <c r="E12" s="201">
        <f>E8+E9</f>
        <v>0</v>
      </c>
      <c r="F12" s="201">
        <f t="shared" ref="F12:G12" si="8">F8+F9</f>
        <v>0</v>
      </c>
      <c r="G12" s="201">
        <f t="shared" si="8"/>
        <v>0</v>
      </c>
      <c r="H12" s="201">
        <f>H8+H9</f>
        <v>0</v>
      </c>
      <c r="I12" s="202">
        <f t="shared" ref="I12:X12" si="9">I8+I9</f>
        <v>0</v>
      </c>
      <c r="J12" s="202">
        <f t="shared" si="9"/>
        <v>0</v>
      </c>
      <c r="K12" s="202">
        <f t="shared" si="9"/>
        <v>0</v>
      </c>
      <c r="L12" s="202">
        <f t="shared" si="9"/>
        <v>0</v>
      </c>
      <c r="M12" s="202">
        <f t="shared" si="9"/>
        <v>0</v>
      </c>
      <c r="N12" s="202">
        <f t="shared" si="9"/>
        <v>0</v>
      </c>
      <c r="O12" s="202">
        <f t="shared" si="9"/>
        <v>0</v>
      </c>
      <c r="P12" s="202">
        <f t="shared" si="9"/>
        <v>0</v>
      </c>
      <c r="Q12" s="202">
        <f t="shared" si="9"/>
        <v>0</v>
      </c>
      <c r="R12" s="202">
        <f t="shared" si="9"/>
        <v>0</v>
      </c>
      <c r="S12" s="202">
        <f t="shared" si="9"/>
        <v>0</v>
      </c>
      <c r="T12" s="202">
        <f t="shared" si="9"/>
        <v>0</v>
      </c>
      <c r="U12" s="202">
        <f t="shared" si="9"/>
        <v>0</v>
      </c>
      <c r="V12" s="202">
        <f t="shared" si="9"/>
        <v>0</v>
      </c>
      <c r="W12" s="202">
        <f t="shared" si="9"/>
        <v>0</v>
      </c>
      <c r="X12" s="202">
        <f t="shared" si="9"/>
        <v>0</v>
      </c>
      <c r="Y12" s="202">
        <f t="shared" ref="Y12:AD12" si="10">Y8+Y9</f>
        <v>0</v>
      </c>
      <c r="Z12" s="202">
        <f t="shared" si="10"/>
        <v>0</v>
      </c>
      <c r="AA12" s="202">
        <f t="shared" si="10"/>
        <v>0</v>
      </c>
      <c r="AB12" s="202">
        <f t="shared" si="10"/>
        <v>0</v>
      </c>
      <c r="AC12" s="202">
        <f t="shared" si="10"/>
        <v>0</v>
      </c>
      <c r="AD12" s="202">
        <f t="shared" si="10"/>
        <v>0</v>
      </c>
      <c r="AE12" s="203">
        <f>AE8+AE9</f>
        <v>0</v>
      </c>
      <c r="AF12" s="67"/>
      <c r="AG12" s="67"/>
    </row>
    <row r="13" spans="2:33" ht="15.95" customHeight="1" x14ac:dyDescent="0.15">
      <c r="B13" s="120" t="s">
        <v>209</v>
      </c>
      <c r="C13" s="204"/>
      <c r="D13" s="204"/>
      <c r="E13" s="204"/>
      <c r="F13" s="204"/>
      <c r="G13" s="204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67"/>
      <c r="AG13" s="67"/>
    </row>
    <row r="14" spans="2:33" ht="15.95" customHeight="1" x14ac:dyDescent="0.15">
      <c r="B14" s="120" t="s">
        <v>210</v>
      </c>
      <c r="C14" s="204"/>
      <c r="D14" s="204"/>
      <c r="E14" s="204"/>
      <c r="F14" s="204"/>
      <c r="G14" s="204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71"/>
      <c r="AG14" s="71"/>
    </row>
    <row r="15" spans="2:33" ht="15.95" customHeight="1" x14ac:dyDescent="0.15">
      <c r="B15" s="120" t="s">
        <v>211</v>
      </c>
      <c r="C15" s="204"/>
      <c r="D15" s="204"/>
      <c r="E15" s="204"/>
      <c r="F15" s="204"/>
      <c r="G15" s="204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71"/>
      <c r="AG15" s="71"/>
    </row>
    <row r="16" spans="2:33" ht="15.95" customHeight="1" x14ac:dyDescent="0.15">
      <c r="C16" s="70"/>
      <c r="D16" s="70"/>
      <c r="E16" s="70"/>
      <c r="F16" s="70"/>
      <c r="G16" s="70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8"/>
      <c r="AG16" s="67"/>
    </row>
    <row r="17" spans="3:33" ht="15.95" customHeight="1" x14ac:dyDescent="0.15">
      <c r="C17" s="639"/>
      <c r="D17" s="639"/>
      <c r="E17" s="639"/>
      <c r="F17" s="639"/>
      <c r="G17" s="639"/>
      <c r="H17" s="639"/>
      <c r="I17" s="639"/>
      <c r="J17" s="639"/>
      <c r="K17" s="639"/>
      <c r="L17" s="639"/>
      <c r="M17" s="639"/>
      <c r="N17" s="639"/>
      <c r="O17" s="639"/>
      <c r="P17" s="639"/>
      <c r="Q17" s="639"/>
      <c r="R17" s="639"/>
      <c r="S17" s="639"/>
      <c r="T17" s="639"/>
      <c r="U17" s="639"/>
      <c r="V17" s="639"/>
      <c r="W17" s="639"/>
      <c r="X17" s="639"/>
      <c r="Y17" s="639"/>
      <c r="Z17" s="639"/>
      <c r="AA17" s="639"/>
      <c r="AB17" s="639"/>
      <c r="AC17" s="639"/>
      <c r="AD17" s="639"/>
      <c r="AE17" s="639"/>
      <c r="AF17" s="67"/>
      <c r="AG17" s="67"/>
    </row>
    <row r="18" spans="3:33" ht="15.95" customHeight="1" x14ac:dyDescent="0.15"/>
    <row r="19" spans="3:33" ht="15.95" customHeight="1" x14ac:dyDescent="0.15"/>
    <row r="20" spans="3:33" ht="15.95" customHeight="1" x14ac:dyDescent="0.15"/>
    <row r="21" spans="3:33" ht="15.95" customHeight="1" x14ac:dyDescent="0.15"/>
    <row r="22" spans="3:33" ht="15.95" customHeight="1" x14ac:dyDescent="0.15"/>
    <row r="23" spans="3:33" ht="15.95" customHeight="1" x14ac:dyDescent="0.15"/>
    <row r="24" spans="3:33" ht="15.95" customHeight="1" x14ac:dyDescent="0.15"/>
    <row r="25" spans="3:33" ht="15.95" customHeight="1" x14ac:dyDescent="0.15"/>
    <row r="26" spans="3:33" ht="15.95" customHeight="1" x14ac:dyDescent="0.15"/>
    <row r="27" spans="3:33" ht="15.95" customHeight="1" x14ac:dyDescent="0.15"/>
    <row r="28" spans="3:33" ht="15.95" customHeight="1" x14ac:dyDescent="0.15"/>
    <row r="29" spans="3:33" ht="15.95" customHeight="1" x14ac:dyDescent="0.15"/>
    <row r="30" spans="3:33" ht="15.95" customHeight="1" x14ac:dyDescent="0.15"/>
    <row r="31" spans="3:33" ht="15.95" customHeight="1" x14ac:dyDescent="0.15"/>
    <row r="32" spans="3:33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</sheetData>
  <protectedRanges>
    <protectedRange sqref="H4:AD7" name="範囲1"/>
  </protectedRanges>
  <mergeCells count="14">
    <mergeCell ref="C17:AE17"/>
    <mergeCell ref="C4:D4"/>
    <mergeCell ref="B12:D12"/>
    <mergeCell ref="C5:D5"/>
    <mergeCell ref="C6:D6"/>
    <mergeCell ref="C9:D9"/>
    <mergeCell ref="B9:B11"/>
    <mergeCell ref="C7:D7"/>
    <mergeCell ref="B1:AE1"/>
    <mergeCell ref="C11:D11"/>
    <mergeCell ref="C8:D8"/>
    <mergeCell ref="C10:D10"/>
    <mergeCell ref="B4:B8"/>
    <mergeCell ref="B3:D3"/>
  </mergeCells>
  <phoneticPr fontId="2"/>
  <printOptions horizontalCentered="1"/>
  <pageMargins left="0.31496062992125984" right="0.31496062992125984" top="1.1811023622047245" bottom="0.39370078740157483" header="0.51181102362204722" footer="0.23622047244094491"/>
  <pageSetup paperSize="8" scale="57" orientation="landscape" r:id="rId1"/>
  <headerFooter alignWithMargins="0">
    <oddHeader>&amp;R（仮称）新ごみ処理施設整備・運営事業（エネルギー回収型廃棄物処理施設）に係る提案書類(&amp;A)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9"/>
  <sheetViews>
    <sheetView showGridLines="0" view="pageBreakPreview" zoomScaleNormal="85" zoomScaleSheetLayoutView="100" workbookViewId="0">
      <selection activeCell="J11" sqref="J11"/>
    </sheetView>
  </sheetViews>
  <sheetFormatPr defaultColWidth="9" defaultRowHeight="14.25" x14ac:dyDescent="0.15"/>
  <cols>
    <col min="1" max="1" width="3.625" style="65" customWidth="1"/>
    <col min="2" max="2" width="5" style="65" customWidth="1"/>
    <col min="3" max="3" width="27.625" style="65" customWidth="1"/>
    <col min="4" max="4" width="14.125" style="65" customWidth="1"/>
    <col min="5" max="10" width="12.625" style="65" customWidth="1"/>
    <col min="11" max="11" width="9.625" style="65" customWidth="1"/>
    <col min="12" max="12" width="15.625" style="65" customWidth="1"/>
    <col min="13" max="16384" width="9" style="65"/>
  </cols>
  <sheetData>
    <row r="1" spans="2:12" ht="60" customHeight="1" x14ac:dyDescent="0.15">
      <c r="B1" s="658" t="s">
        <v>326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</row>
    <row r="2" spans="2:12" ht="39.950000000000003" customHeight="1" x14ac:dyDescent="0.15">
      <c r="B2" s="653" t="s">
        <v>75</v>
      </c>
      <c r="C2" s="654"/>
      <c r="D2" s="654"/>
      <c r="E2" s="654"/>
      <c r="F2" s="654"/>
      <c r="G2" s="654"/>
      <c r="H2" s="654"/>
      <c r="I2" s="654"/>
      <c r="J2" s="654"/>
      <c r="K2" s="654"/>
      <c r="L2" s="655"/>
    </row>
    <row r="3" spans="2:12" ht="39.950000000000003" customHeight="1" x14ac:dyDescent="0.15">
      <c r="B3" s="662" t="s">
        <v>74</v>
      </c>
      <c r="C3" s="666" t="s">
        <v>73</v>
      </c>
      <c r="D3" s="667"/>
      <c r="E3" s="668" t="s">
        <v>72</v>
      </c>
      <c r="F3" s="669"/>
      <c r="G3" s="669"/>
      <c r="H3" s="669"/>
      <c r="I3" s="669"/>
      <c r="J3" s="670"/>
      <c r="K3" s="664" t="s">
        <v>71</v>
      </c>
      <c r="L3" s="656" t="s">
        <v>70</v>
      </c>
    </row>
    <row r="4" spans="2:12" ht="50.1" customHeight="1" thickBot="1" x14ac:dyDescent="0.2">
      <c r="B4" s="663"/>
      <c r="C4" s="207" t="s">
        <v>69</v>
      </c>
      <c r="D4" s="208" t="s">
        <v>117</v>
      </c>
      <c r="E4" s="209" t="s">
        <v>279</v>
      </c>
      <c r="F4" s="210" t="s">
        <v>280</v>
      </c>
      <c r="G4" s="211" t="s">
        <v>281</v>
      </c>
      <c r="H4" s="211" t="s">
        <v>282</v>
      </c>
      <c r="I4" s="212" t="s">
        <v>340</v>
      </c>
      <c r="J4" s="213" t="s">
        <v>68</v>
      </c>
      <c r="K4" s="665"/>
      <c r="L4" s="657"/>
    </row>
    <row r="5" spans="2:12" ht="69.95" customHeight="1" thickTop="1" x14ac:dyDescent="0.15">
      <c r="B5" s="214">
        <v>1</v>
      </c>
      <c r="C5" s="215" t="s">
        <v>67</v>
      </c>
      <c r="D5" s="216"/>
      <c r="E5" s="217"/>
      <c r="F5" s="218"/>
      <c r="G5" s="218"/>
      <c r="H5" s="776"/>
      <c r="I5" s="219"/>
      <c r="J5" s="220">
        <f>SUM(E5:I5)</f>
        <v>0</v>
      </c>
      <c r="K5" s="221"/>
      <c r="L5" s="222"/>
    </row>
    <row r="6" spans="2:12" ht="69.95" customHeight="1" x14ac:dyDescent="0.15">
      <c r="B6" s="223">
        <v>2</v>
      </c>
      <c r="C6" s="224" t="s">
        <v>66</v>
      </c>
      <c r="D6" s="225"/>
      <c r="E6" s="226"/>
      <c r="F6" s="227"/>
      <c r="G6" s="227"/>
      <c r="H6" s="777"/>
      <c r="I6" s="228"/>
      <c r="J6" s="229">
        <f>SUM(E6:I6)</f>
        <v>0</v>
      </c>
      <c r="K6" s="230"/>
      <c r="L6" s="231"/>
    </row>
    <row r="7" spans="2:12" ht="50.1" customHeight="1" x14ac:dyDescent="0.15">
      <c r="B7" s="659" t="s">
        <v>65</v>
      </c>
      <c r="C7" s="660"/>
      <c r="D7" s="661"/>
      <c r="E7" s="232">
        <f>SUM(E5:E6)</f>
        <v>0</v>
      </c>
      <c r="F7" s="233">
        <f>SUM(F5:F6)</f>
        <v>0</v>
      </c>
      <c r="G7" s="233">
        <f>SUM(G5:G6)</f>
        <v>0</v>
      </c>
      <c r="H7" s="778">
        <f>SUM(H5:H6)</f>
        <v>0</v>
      </c>
      <c r="I7" s="234">
        <f>SUM(I5:I6)</f>
        <v>0</v>
      </c>
      <c r="J7" s="235">
        <f>SUM(J5:J6)</f>
        <v>0</v>
      </c>
      <c r="K7" s="236"/>
      <c r="L7" s="237"/>
    </row>
    <row r="8" spans="2:12" x14ac:dyDescent="0.15">
      <c r="B8" s="238" t="s">
        <v>212</v>
      </c>
      <c r="C8" s="238"/>
      <c r="D8" s="239"/>
      <c r="E8" s="239"/>
      <c r="F8" s="239"/>
      <c r="G8" s="239"/>
      <c r="H8" s="239"/>
      <c r="I8" s="239"/>
      <c r="J8" s="239"/>
      <c r="K8" s="239"/>
      <c r="L8" s="239"/>
    </row>
    <row r="9" spans="2:12" x14ac:dyDescent="0.15">
      <c r="C9" s="74"/>
    </row>
  </sheetData>
  <mergeCells count="8">
    <mergeCell ref="B2:L2"/>
    <mergeCell ref="L3:L4"/>
    <mergeCell ref="B1:L1"/>
    <mergeCell ref="B7:D7"/>
    <mergeCell ref="B3:B4"/>
    <mergeCell ref="K3:K4"/>
    <mergeCell ref="C3:D3"/>
    <mergeCell ref="E3:J3"/>
  </mergeCells>
  <phoneticPr fontId="2"/>
  <printOptions horizontalCentered="1"/>
  <pageMargins left="0.59055118110236227" right="0.59055118110236227" top="1.1811023622047245" bottom="0.59055118110236227" header="0.51181102362204722" footer="0.31496062992125984"/>
  <pageSetup paperSize="9" scale="61" fitToHeight="0" orientation="portrait" r:id="rId1"/>
  <headerFooter alignWithMargins="0">
    <oddHeader>&amp;R（仮称）新ごみ処理施設整備・運営事業（エネルギー回収型廃棄物処理施設）に係る提案書類(&amp;A)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1"/>
  <sheetViews>
    <sheetView showGridLines="0" view="pageBreakPreview" zoomScaleNormal="100" zoomScaleSheetLayoutView="100" workbookViewId="0">
      <selection activeCell="F10" sqref="F10"/>
    </sheetView>
  </sheetViews>
  <sheetFormatPr defaultColWidth="9" defaultRowHeight="14.25" x14ac:dyDescent="0.15"/>
  <cols>
    <col min="1" max="1" width="2.625" style="75" customWidth="1"/>
    <col min="2" max="2" width="33.625" style="75" customWidth="1"/>
    <col min="3" max="7" width="12.625" style="75" customWidth="1"/>
    <col min="8" max="8" width="16.625" style="75" customWidth="1"/>
    <col min="9" max="16384" width="9" style="75"/>
  </cols>
  <sheetData>
    <row r="1" spans="2:8" ht="30" customHeight="1" x14ac:dyDescent="0.15">
      <c r="B1" s="678" t="s">
        <v>82</v>
      </c>
      <c r="C1" s="678"/>
      <c r="D1" s="678"/>
      <c r="E1" s="678"/>
      <c r="F1" s="678"/>
      <c r="G1" s="678"/>
      <c r="H1" s="678"/>
    </row>
    <row r="2" spans="2:8" ht="20.100000000000001" customHeight="1" x14ac:dyDescent="0.15">
      <c r="F2" s="90"/>
      <c r="G2" s="90"/>
      <c r="H2" s="89" t="s">
        <v>81</v>
      </c>
    </row>
    <row r="3" spans="2:8" s="88" customFormat="1" ht="24.75" customHeight="1" x14ac:dyDescent="0.15">
      <c r="B3" s="671" t="s">
        <v>80</v>
      </c>
      <c r="C3" s="673" t="s">
        <v>79</v>
      </c>
      <c r="D3" s="674"/>
      <c r="E3" s="674"/>
      <c r="F3" s="674"/>
      <c r="G3" s="675"/>
      <c r="H3" s="676" t="s">
        <v>78</v>
      </c>
    </row>
    <row r="4" spans="2:8" ht="38.25" customHeight="1" x14ac:dyDescent="0.15">
      <c r="B4" s="672"/>
      <c r="C4" s="240" t="s">
        <v>279</v>
      </c>
      <c r="D4" s="241" t="s">
        <v>280</v>
      </c>
      <c r="E4" s="241" t="s">
        <v>281</v>
      </c>
      <c r="F4" s="241" t="s">
        <v>282</v>
      </c>
      <c r="G4" s="242" t="s">
        <v>283</v>
      </c>
      <c r="H4" s="677"/>
    </row>
    <row r="5" spans="2:8" ht="25.5" customHeight="1" x14ac:dyDescent="0.15">
      <c r="B5" s="87"/>
      <c r="C5" s="86"/>
      <c r="D5" s="85"/>
      <c r="E5" s="85"/>
      <c r="F5" s="779"/>
      <c r="G5" s="781"/>
      <c r="H5" s="19">
        <f>SUM(C5:G5)</f>
        <v>0</v>
      </c>
    </row>
    <row r="6" spans="2:8" ht="25.5" customHeight="1" x14ac:dyDescent="0.15">
      <c r="B6" s="87"/>
      <c r="C6" s="86"/>
      <c r="D6" s="85"/>
      <c r="E6" s="85"/>
      <c r="F6" s="779"/>
      <c r="G6" s="781"/>
      <c r="H6" s="18">
        <f t="shared" ref="H6:H9" si="0">SUM(C6:G6)</f>
        <v>0</v>
      </c>
    </row>
    <row r="7" spans="2:8" ht="25.5" customHeight="1" x14ac:dyDescent="0.15">
      <c r="B7" s="87"/>
      <c r="C7" s="86"/>
      <c r="D7" s="85"/>
      <c r="E7" s="85"/>
      <c r="F7" s="779"/>
      <c r="G7" s="781"/>
      <c r="H7" s="18">
        <f t="shared" si="0"/>
        <v>0</v>
      </c>
    </row>
    <row r="8" spans="2:8" ht="25.5" customHeight="1" x14ac:dyDescent="0.15">
      <c r="B8" s="87"/>
      <c r="C8" s="86"/>
      <c r="D8" s="85"/>
      <c r="E8" s="85"/>
      <c r="F8" s="779"/>
      <c r="G8" s="781"/>
      <c r="H8" s="18">
        <f t="shared" si="0"/>
        <v>0</v>
      </c>
    </row>
    <row r="9" spans="2:8" ht="25.5" customHeight="1" x14ac:dyDescent="0.15">
      <c r="B9" s="87"/>
      <c r="C9" s="86"/>
      <c r="D9" s="85"/>
      <c r="E9" s="85"/>
      <c r="F9" s="779"/>
      <c r="G9" s="781"/>
      <c r="H9" s="18">
        <f t="shared" si="0"/>
        <v>0</v>
      </c>
    </row>
    <row r="10" spans="2:8" ht="25.5" customHeight="1" x14ac:dyDescent="0.15">
      <c r="B10" s="84" t="s">
        <v>77</v>
      </c>
      <c r="C10" s="83">
        <f>SUM(C5:C9)</f>
        <v>0</v>
      </c>
      <c r="D10" s="82">
        <f>SUM(D5:D9)</f>
        <v>0</v>
      </c>
      <c r="E10" s="82">
        <f>SUM(E5:E9)</f>
        <v>0</v>
      </c>
      <c r="F10" s="780">
        <f>SUM(F5:F9)</f>
        <v>0</v>
      </c>
      <c r="G10" s="81">
        <f>SUM(G5:G9)</f>
        <v>0</v>
      </c>
      <c r="H10" s="80">
        <f>SUM(H5:H9)</f>
        <v>0</v>
      </c>
    </row>
    <row r="11" spans="2:8" ht="14.1" customHeight="1" x14ac:dyDescent="0.15">
      <c r="B11" s="78" t="s">
        <v>76</v>
      </c>
      <c r="C11" s="79"/>
      <c r="D11" s="77"/>
      <c r="E11" s="76"/>
      <c r="F11" s="76"/>
      <c r="G11" s="76"/>
      <c r="H11" s="79"/>
    </row>
  </sheetData>
  <protectedRanges>
    <protectedRange sqref="B5:G9" name="範囲1"/>
  </protectedRanges>
  <mergeCells count="4">
    <mergeCell ref="B3:B4"/>
    <mergeCell ref="H3:H4"/>
    <mergeCell ref="B1:H1"/>
    <mergeCell ref="C3:G3"/>
  </mergeCells>
  <phoneticPr fontId="2"/>
  <printOptions horizontalCentered="1"/>
  <pageMargins left="0.70866141732283472" right="0.70866141732283472" top="1.3779527559055118" bottom="0.59055118110236227" header="0.51181102362204722" footer="0.31496062992125984"/>
  <pageSetup paperSize="9" scale="79" fitToHeight="0" orientation="portrait" r:id="rId1"/>
  <headerFooter>
    <oddHeader>&amp;R（仮称）新ごみ処理施設整備・運営事業（エネルギー回収型廃棄物処理施設）に係る提案書類(&amp;A)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55"/>
  <sheetViews>
    <sheetView showGridLines="0" view="pageBreakPreview" topLeftCell="K19" zoomScaleNormal="85" zoomScaleSheetLayoutView="100" zoomScalePageLayoutView="85" workbookViewId="0">
      <selection activeCell="AE48" sqref="AE48"/>
    </sheetView>
  </sheetViews>
  <sheetFormatPr defaultColWidth="9" defaultRowHeight="30" customHeight="1" x14ac:dyDescent="0.15"/>
  <cols>
    <col min="1" max="1" width="2.625" style="248" customWidth="1"/>
    <col min="2" max="2" width="3.5" style="249" customWidth="1"/>
    <col min="3" max="3" width="20.5" style="249" customWidth="1"/>
    <col min="4" max="4" width="12.625" style="249" customWidth="1"/>
    <col min="5" max="5" width="5" style="249" customWidth="1"/>
    <col min="6" max="31" width="7.625" style="248" customWidth="1"/>
    <col min="32" max="32" width="10.125" style="248" customWidth="1"/>
    <col min="33" max="16384" width="9" style="248"/>
  </cols>
  <sheetData>
    <row r="1" spans="1:32" s="243" customFormat="1" ht="21" customHeight="1" x14ac:dyDescent="0.15">
      <c r="B1" s="708" t="s">
        <v>192</v>
      </c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08"/>
      <c r="AA1" s="708"/>
      <c r="AB1" s="708"/>
      <c r="AC1" s="708"/>
      <c r="AD1" s="708"/>
      <c r="AE1" s="708"/>
      <c r="AF1" s="708"/>
    </row>
    <row r="2" spans="1:32" s="243" customFormat="1" ht="17.25" customHeight="1" x14ac:dyDescent="0.15">
      <c r="A2" s="244"/>
      <c r="B2" s="245"/>
      <c r="X2" s="246"/>
      <c r="Y2" s="246"/>
      <c r="Z2" s="246"/>
      <c r="AA2" s="246"/>
      <c r="AB2" s="246"/>
      <c r="AC2" s="246"/>
      <c r="AD2" s="246"/>
      <c r="AE2" s="246"/>
      <c r="AF2" s="247" t="s">
        <v>103</v>
      </c>
    </row>
    <row r="3" spans="1:32" ht="15.95" customHeight="1" x14ac:dyDescent="0.15">
      <c r="B3" s="689" t="s">
        <v>102</v>
      </c>
      <c r="C3" s="712"/>
      <c r="D3" s="715" t="s">
        <v>101</v>
      </c>
      <c r="E3" s="709" t="s">
        <v>100</v>
      </c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710"/>
      <c r="AC3" s="710"/>
      <c r="AD3" s="710"/>
      <c r="AE3" s="710"/>
      <c r="AF3" s="718" t="s">
        <v>99</v>
      </c>
    </row>
    <row r="4" spans="1:32" s="249" customFormat="1" ht="30" customHeight="1" x14ac:dyDescent="0.15">
      <c r="B4" s="713"/>
      <c r="C4" s="714"/>
      <c r="D4" s="716"/>
      <c r="E4" s="250" t="s">
        <v>98</v>
      </c>
      <c r="F4" s="251" t="s">
        <v>283</v>
      </c>
      <c r="G4" s="251" t="s">
        <v>284</v>
      </c>
      <c r="H4" s="251" t="s">
        <v>285</v>
      </c>
      <c r="I4" s="251" t="s">
        <v>286</v>
      </c>
      <c r="J4" s="251" t="s">
        <v>287</v>
      </c>
      <c r="K4" s="251" t="s">
        <v>288</v>
      </c>
      <c r="L4" s="251" t="s">
        <v>289</v>
      </c>
      <c r="M4" s="251" t="s">
        <v>290</v>
      </c>
      <c r="N4" s="251" t="s">
        <v>291</v>
      </c>
      <c r="O4" s="251" t="s">
        <v>292</v>
      </c>
      <c r="P4" s="251" t="s">
        <v>293</v>
      </c>
      <c r="Q4" s="251" t="s">
        <v>294</v>
      </c>
      <c r="R4" s="251" t="s">
        <v>295</v>
      </c>
      <c r="S4" s="251" t="s">
        <v>296</v>
      </c>
      <c r="T4" s="251" t="s">
        <v>297</v>
      </c>
      <c r="U4" s="251" t="s">
        <v>298</v>
      </c>
      <c r="V4" s="251" t="s">
        <v>299</v>
      </c>
      <c r="W4" s="251" t="s">
        <v>300</v>
      </c>
      <c r="X4" s="251" t="s">
        <v>301</v>
      </c>
      <c r="Y4" s="251" t="s">
        <v>302</v>
      </c>
      <c r="Z4" s="251" t="s">
        <v>303</v>
      </c>
      <c r="AA4" s="251" t="s">
        <v>304</v>
      </c>
      <c r="AB4" s="251" t="s">
        <v>305</v>
      </c>
      <c r="AC4" s="251" t="s">
        <v>306</v>
      </c>
      <c r="AD4" s="251" t="s">
        <v>341</v>
      </c>
      <c r="AE4" s="251" t="s">
        <v>342</v>
      </c>
      <c r="AF4" s="719"/>
    </row>
    <row r="5" spans="1:32" ht="15.95" customHeight="1" x14ac:dyDescent="0.15">
      <c r="A5" s="249"/>
      <c r="B5" s="698" t="s">
        <v>309</v>
      </c>
      <c r="C5" s="700" t="s">
        <v>311</v>
      </c>
      <c r="D5" s="701"/>
      <c r="E5" s="252" t="s">
        <v>90</v>
      </c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4"/>
    </row>
    <row r="6" spans="1:32" ht="15.95" customHeight="1" x14ac:dyDescent="0.15">
      <c r="B6" s="699"/>
      <c r="C6" s="680"/>
      <c r="D6" s="702"/>
      <c r="E6" s="255" t="s">
        <v>89</v>
      </c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7">
        <f>SUM(F6:AE6)</f>
        <v>0</v>
      </c>
    </row>
    <row r="7" spans="1:32" ht="15.95" customHeight="1" x14ac:dyDescent="0.15">
      <c r="B7" s="699"/>
      <c r="C7" s="704"/>
      <c r="D7" s="706"/>
      <c r="E7" s="258" t="s">
        <v>90</v>
      </c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7"/>
    </row>
    <row r="8" spans="1:32" ht="15.95" customHeight="1" x14ac:dyDescent="0.15">
      <c r="B8" s="724"/>
      <c r="C8" s="711"/>
      <c r="D8" s="721"/>
      <c r="E8" s="259" t="s">
        <v>89</v>
      </c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1">
        <f>SUM(F8:AE8)</f>
        <v>0</v>
      </c>
    </row>
    <row r="9" spans="1:32" ht="15.95" customHeight="1" x14ac:dyDescent="0.15">
      <c r="B9" s="698" t="s">
        <v>310</v>
      </c>
      <c r="C9" s="722" t="s">
        <v>312</v>
      </c>
      <c r="D9" s="723"/>
      <c r="E9" s="252" t="s">
        <v>90</v>
      </c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54"/>
    </row>
    <row r="10" spans="1:32" ht="15.95" customHeight="1" x14ac:dyDescent="0.15">
      <c r="B10" s="699"/>
      <c r="C10" s="705"/>
      <c r="D10" s="707"/>
      <c r="E10" s="255" t="s">
        <v>89</v>
      </c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7">
        <f>SUM(F10:AE10)</f>
        <v>0</v>
      </c>
    </row>
    <row r="11" spans="1:32" ht="15.95" customHeight="1" x14ac:dyDescent="0.15">
      <c r="B11" s="699"/>
      <c r="C11" s="725" t="s">
        <v>313</v>
      </c>
      <c r="D11" s="727"/>
      <c r="E11" s="258" t="s">
        <v>90</v>
      </c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7"/>
    </row>
    <row r="12" spans="1:32" ht="15.95" customHeight="1" x14ac:dyDescent="0.15">
      <c r="B12" s="699"/>
      <c r="C12" s="726"/>
      <c r="D12" s="728"/>
      <c r="E12" s="255" t="s">
        <v>89</v>
      </c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7">
        <f>SUM(F12:AE12)</f>
        <v>0</v>
      </c>
    </row>
    <row r="13" spans="1:32" ht="15.95" customHeight="1" x14ac:dyDescent="0.15">
      <c r="B13" s="699"/>
      <c r="C13" s="704"/>
      <c r="D13" s="706"/>
      <c r="E13" s="258" t="s">
        <v>90</v>
      </c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57"/>
    </row>
    <row r="14" spans="1:32" ht="15.95" customHeight="1" x14ac:dyDescent="0.15">
      <c r="B14" s="724"/>
      <c r="C14" s="711"/>
      <c r="D14" s="721"/>
      <c r="E14" s="259" t="s">
        <v>89</v>
      </c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1">
        <f>SUM(F14:AE14)</f>
        <v>0</v>
      </c>
    </row>
    <row r="15" spans="1:32" ht="15.95" customHeight="1" x14ac:dyDescent="0.15">
      <c r="B15" s="699" t="s">
        <v>308</v>
      </c>
      <c r="C15" s="681" t="s">
        <v>314</v>
      </c>
      <c r="D15" s="720"/>
      <c r="E15" s="264" t="s">
        <v>90</v>
      </c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6"/>
    </row>
    <row r="16" spans="1:32" ht="15.95" customHeight="1" x14ac:dyDescent="0.15">
      <c r="B16" s="699"/>
      <c r="C16" s="682"/>
      <c r="D16" s="702"/>
      <c r="E16" s="255" t="s">
        <v>89</v>
      </c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7">
        <f>SUM(F16:AE16)</f>
        <v>0</v>
      </c>
    </row>
    <row r="17" spans="2:32" ht="15.95" customHeight="1" x14ac:dyDescent="0.15">
      <c r="B17" s="699"/>
      <c r="C17" s="679" t="s">
        <v>315</v>
      </c>
      <c r="D17" s="703"/>
      <c r="E17" s="258" t="s">
        <v>90</v>
      </c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57"/>
    </row>
    <row r="18" spans="2:32" ht="15.95" customHeight="1" x14ac:dyDescent="0.15">
      <c r="B18" s="699"/>
      <c r="C18" s="680"/>
      <c r="D18" s="702"/>
      <c r="E18" s="255" t="s">
        <v>89</v>
      </c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7">
        <f>SUM(F18:AE18)</f>
        <v>0</v>
      </c>
    </row>
    <row r="19" spans="2:32" ht="15.95" customHeight="1" x14ac:dyDescent="0.15">
      <c r="B19" s="699"/>
      <c r="C19" s="679" t="s">
        <v>316</v>
      </c>
      <c r="D19" s="706"/>
      <c r="E19" s="258" t="s">
        <v>90</v>
      </c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57"/>
    </row>
    <row r="20" spans="2:32" ht="15.95" customHeight="1" x14ac:dyDescent="0.15">
      <c r="B20" s="699"/>
      <c r="C20" s="680"/>
      <c r="D20" s="707"/>
      <c r="E20" s="255" t="s">
        <v>89</v>
      </c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7">
        <f>SUM(F20:AE20)</f>
        <v>0</v>
      </c>
    </row>
    <row r="21" spans="2:32" ht="15.95" customHeight="1" x14ac:dyDescent="0.15">
      <c r="B21" s="699"/>
      <c r="C21" s="679" t="s">
        <v>317</v>
      </c>
      <c r="D21" s="703"/>
      <c r="E21" s="258" t="s">
        <v>90</v>
      </c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57"/>
    </row>
    <row r="22" spans="2:32" ht="15.95" customHeight="1" x14ac:dyDescent="0.15">
      <c r="B22" s="699"/>
      <c r="C22" s="680"/>
      <c r="D22" s="702"/>
      <c r="E22" s="255" t="s">
        <v>89</v>
      </c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7">
        <f>SUM(F22:AE22)</f>
        <v>0</v>
      </c>
    </row>
    <row r="23" spans="2:32" ht="15.95" customHeight="1" x14ac:dyDescent="0.15">
      <c r="B23" s="699"/>
      <c r="C23" s="679" t="s">
        <v>318</v>
      </c>
      <c r="D23" s="703"/>
      <c r="E23" s="258" t="s">
        <v>90</v>
      </c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57"/>
    </row>
    <row r="24" spans="2:32" ht="15.95" customHeight="1" x14ac:dyDescent="0.15">
      <c r="B24" s="699"/>
      <c r="C24" s="680"/>
      <c r="D24" s="702"/>
      <c r="E24" s="255" t="s">
        <v>89</v>
      </c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7">
        <f>SUM(F24:AE24)</f>
        <v>0</v>
      </c>
    </row>
    <row r="25" spans="2:32" ht="15.95" customHeight="1" x14ac:dyDescent="0.15">
      <c r="B25" s="699"/>
      <c r="C25" s="679" t="s">
        <v>319</v>
      </c>
      <c r="D25" s="703"/>
      <c r="E25" s="258" t="s">
        <v>90</v>
      </c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57"/>
    </row>
    <row r="26" spans="2:32" ht="15.95" customHeight="1" x14ac:dyDescent="0.15">
      <c r="B26" s="699"/>
      <c r="C26" s="680"/>
      <c r="D26" s="702"/>
      <c r="E26" s="258" t="s">
        <v>97</v>
      </c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7">
        <f>SUM(F26:AE26)</f>
        <v>0</v>
      </c>
    </row>
    <row r="27" spans="2:32" ht="15.95" customHeight="1" x14ac:dyDescent="0.15">
      <c r="B27" s="699"/>
      <c r="C27" s="679" t="s">
        <v>320</v>
      </c>
      <c r="D27" s="703"/>
      <c r="E27" s="258" t="s">
        <v>90</v>
      </c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57"/>
    </row>
    <row r="28" spans="2:32" ht="15.95" customHeight="1" x14ac:dyDescent="0.15">
      <c r="B28" s="699"/>
      <c r="C28" s="680"/>
      <c r="D28" s="702"/>
      <c r="E28" s="255" t="s">
        <v>89</v>
      </c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7">
        <f>SUM(F28:AE28)</f>
        <v>0</v>
      </c>
    </row>
    <row r="29" spans="2:32" ht="15.95" customHeight="1" x14ac:dyDescent="0.15">
      <c r="B29" s="699"/>
      <c r="C29" s="679"/>
      <c r="D29" s="703"/>
      <c r="E29" s="258" t="s">
        <v>90</v>
      </c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57"/>
    </row>
    <row r="30" spans="2:32" ht="15.95" customHeight="1" x14ac:dyDescent="0.15">
      <c r="B30" s="717"/>
      <c r="C30" s="680"/>
      <c r="D30" s="702"/>
      <c r="E30" s="255" t="s">
        <v>89</v>
      </c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7">
        <f>SUM(F30:AE30)</f>
        <v>0</v>
      </c>
    </row>
    <row r="31" spans="2:32" ht="15.95" customHeight="1" x14ac:dyDescent="0.15">
      <c r="B31" s="683" t="s">
        <v>92</v>
      </c>
      <c r="C31" s="684"/>
      <c r="D31" s="687"/>
      <c r="E31" s="255" t="s">
        <v>90</v>
      </c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57"/>
    </row>
    <row r="32" spans="2:32" ht="15.95" customHeight="1" x14ac:dyDescent="0.15">
      <c r="B32" s="685"/>
      <c r="C32" s="686"/>
      <c r="D32" s="688"/>
      <c r="E32" s="259" t="s">
        <v>89</v>
      </c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9">
        <f>AF6+AF14+AF16+AF18+AF20+AF22+AF24+AF26+AF28+AF30</f>
        <v>0</v>
      </c>
    </row>
    <row r="33" spans="2:32" ht="15.95" customHeight="1" x14ac:dyDescent="0.15">
      <c r="B33" s="698" t="s">
        <v>307</v>
      </c>
      <c r="C33" s="700" t="s">
        <v>96</v>
      </c>
      <c r="D33" s="701"/>
      <c r="E33" s="252" t="s">
        <v>90</v>
      </c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4"/>
    </row>
    <row r="34" spans="2:32" ht="15.95" customHeight="1" x14ac:dyDescent="0.15">
      <c r="B34" s="699"/>
      <c r="C34" s="680"/>
      <c r="D34" s="702"/>
      <c r="E34" s="255" t="s">
        <v>89</v>
      </c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7">
        <f>SUM(F34:AE34)</f>
        <v>0</v>
      </c>
    </row>
    <row r="35" spans="2:32" ht="15.95" customHeight="1" x14ac:dyDescent="0.15">
      <c r="B35" s="699"/>
      <c r="C35" s="704" t="s">
        <v>95</v>
      </c>
      <c r="D35" s="706"/>
      <c r="E35" s="258" t="s">
        <v>90</v>
      </c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57"/>
    </row>
    <row r="36" spans="2:32" ht="15.95" customHeight="1" x14ac:dyDescent="0.15">
      <c r="B36" s="699"/>
      <c r="C36" s="705"/>
      <c r="D36" s="707"/>
      <c r="E36" s="255" t="s">
        <v>89</v>
      </c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7">
        <f>SUM(F36:AE36)</f>
        <v>0</v>
      </c>
    </row>
    <row r="37" spans="2:32" ht="15.95" customHeight="1" x14ac:dyDescent="0.15">
      <c r="B37" s="699"/>
      <c r="C37" s="679" t="s">
        <v>94</v>
      </c>
      <c r="D37" s="703"/>
      <c r="E37" s="258" t="s">
        <v>90</v>
      </c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57"/>
    </row>
    <row r="38" spans="2:32" ht="15.95" customHeight="1" x14ac:dyDescent="0.15">
      <c r="B38" s="699"/>
      <c r="C38" s="680"/>
      <c r="D38" s="702"/>
      <c r="E38" s="255" t="s">
        <v>89</v>
      </c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7">
        <f>SUM(F38:AE38)</f>
        <v>0</v>
      </c>
    </row>
    <row r="39" spans="2:32" ht="15.95" customHeight="1" x14ac:dyDescent="0.15">
      <c r="B39" s="699"/>
      <c r="C39" s="704" t="s">
        <v>93</v>
      </c>
      <c r="D39" s="703"/>
      <c r="E39" s="258" t="s">
        <v>90</v>
      </c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57"/>
    </row>
    <row r="40" spans="2:32" ht="15.95" customHeight="1" x14ac:dyDescent="0.15">
      <c r="B40" s="699"/>
      <c r="C40" s="680"/>
      <c r="D40" s="702"/>
      <c r="E40" s="255" t="s">
        <v>89</v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7">
        <f>SUM(F40:AE40)</f>
        <v>0</v>
      </c>
    </row>
    <row r="41" spans="2:32" ht="15.95" customHeight="1" x14ac:dyDescent="0.15">
      <c r="B41" s="695" t="s">
        <v>92</v>
      </c>
      <c r="C41" s="696"/>
      <c r="D41" s="697"/>
      <c r="E41" s="255" t="s">
        <v>90</v>
      </c>
      <c r="F41" s="267">
        <f t="shared" ref="F41:X41" si="0">F33+F35+F37+F39</f>
        <v>0</v>
      </c>
      <c r="G41" s="267">
        <f t="shared" si="0"/>
        <v>0</v>
      </c>
      <c r="H41" s="267">
        <f t="shared" si="0"/>
        <v>0</v>
      </c>
      <c r="I41" s="267">
        <f t="shared" si="0"/>
        <v>0</v>
      </c>
      <c r="J41" s="267">
        <f t="shared" si="0"/>
        <v>0</v>
      </c>
      <c r="K41" s="267">
        <f t="shared" si="0"/>
        <v>0</v>
      </c>
      <c r="L41" s="267">
        <f t="shared" si="0"/>
        <v>0</v>
      </c>
      <c r="M41" s="267">
        <f t="shared" si="0"/>
        <v>0</v>
      </c>
      <c r="N41" s="267">
        <f t="shared" si="0"/>
        <v>0</v>
      </c>
      <c r="O41" s="267">
        <f t="shared" si="0"/>
        <v>0</v>
      </c>
      <c r="P41" s="267">
        <f t="shared" si="0"/>
        <v>0</v>
      </c>
      <c r="Q41" s="267">
        <f t="shared" si="0"/>
        <v>0</v>
      </c>
      <c r="R41" s="267">
        <f t="shared" si="0"/>
        <v>0</v>
      </c>
      <c r="S41" s="267">
        <f t="shared" si="0"/>
        <v>0</v>
      </c>
      <c r="T41" s="267">
        <f t="shared" si="0"/>
        <v>0</v>
      </c>
      <c r="U41" s="267">
        <f t="shared" si="0"/>
        <v>0</v>
      </c>
      <c r="V41" s="267">
        <f t="shared" si="0"/>
        <v>0</v>
      </c>
      <c r="W41" s="267">
        <f t="shared" si="0"/>
        <v>0</v>
      </c>
      <c r="X41" s="267">
        <f t="shared" si="0"/>
        <v>0</v>
      </c>
      <c r="Y41" s="267">
        <f t="shared" ref="Y41:Z41" si="1">Y33+Y35+Y37+Y39</f>
        <v>0</v>
      </c>
      <c r="Z41" s="267">
        <f t="shared" si="1"/>
        <v>0</v>
      </c>
      <c r="AA41" s="267">
        <f t="shared" ref="AA41:AD41" si="2">AA33+AA35+AA37+AA39</f>
        <v>0</v>
      </c>
      <c r="AB41" s="267">
        <f t="shared" si="2"/>
        <v>0</v>
      </c>
      <c r="AC41" s="267">
        <f t="shared" si="2"/>
        <v>0</v>
      </c>
      <c r="AD41" s="267">
        <f t="shared" si="2"/>
        <v>0</v>
      </c>
      <c r="AE41" s="267">
        <f>AE33+AE35+AE37+AE39</f>
        <v>0</v>
      </c>
      <c r="AF41" s="257"/>
    </row>
    <row r="42" spans="2:32" ht="15.95" customHeight="1" x14ac:dyDescent="0.15">
      <c r="B42" s="691"/>
      <c r="C42" s="692"/>
      <c r="D42" s="694"/>
      <c r="E42" s="259" t="s">
        <v>89</v>
      </c>
      <c r="F42" s="268">
        <f t="shared" ref="F42:X42" si="3">F34+F36+F38+F40</f>
        <v>0</v>
      </c>
      <c r="G42" s="268">
        <f t="shared" si="3"/>
        <v>0</v>
      </c>
      <c r="H42" s="268">
        <f t="shared" si="3"/>
        <v>0</v>
      </c>
      <c r="I42" s="268">
        <f t="shared" si="3"/>
        <v>0</v>
      </c>
      <c r="J42" s="268">
        <f t="shared" si="3"/>
        <v>0</v>
      </c>
      <c r="K42" s="268">
        <f t="shared" si="3"/>
        <v>0</v>
      </c>
      <c r="L42" s="268">
        <f t="shared" si="3"/>
        <v>0</v>
      </c>
      <c r="M42" s="268">
        <f t="shared" si="3"/>
        <v>0</v>
      </c>
      <c r="N42" s="268">
        <f t="shared" si="3"/>
        <v>0</v>
      </c>
      <c r="O42" s="268">
        <f t="shared" si="3"/>
        <v>0</v>
      </c>
      <c r="P42" s="268">
        <f t="shared" si="3"/>
        <v>0</v>
      </c>
      <c r="Q42" s="268">
        <f t="shared" si="3"/>
        <v>0</v>
      </c>
      <c r="R42" s="268">
        <f t="shared" si="3"/>
        <v>0</v>
      </c>
      <c r="S42" s="268">
        <f t="shared" si="3"/>
        <v>0</v>
      </c>
      <c r="T42" s="268">
        <f t="shared" si="3"/>
        <v>0</v>
      </c>
      <c r="U42" s="268">
        <f t="shared" si="3"/>
        <v>0</v>
      </c>
      <c r="V42" s="268">
        <f t="shared" si="3"/>
        <v>0</v>
      </c>
      <c r="W42" s="268">
        <f t="shared" si="3"/>
        <v>0</v>
      </c>
      <c r="X42" s="268">
        <f t="shared" si="3"/>
        <v>0</v>
      </c>
      <c r="Y42" s="268">
        <f t="shared" ref="Y42:Z42" si="4">Y34+Y36+Y38+Y40</f>
        <v>0</v>
      </c>
      <c r="Z42" s="268">
        <f t="shared" si="4"/>
        <v>0</v>
      </c>
      <c r="AA42" s="268">
        <f t="shared" ref="AA42:AD42" si="5">AA34+AA36+AA38+AA40</f>
        <v>0</v>
      </c>
      <c r="AB42" s="268">
        <f t="shared" si="5"/>
        <v>0</v>
      </c>
      <c r="AC42" s="268">
        <f t="shared" si="5"/>
        <v>0</v>
      </c>
      <c r="AD42" s="268">
        <f t="shared" si="5"/>
        <v>0</v>
      </c>
      <c r="AE42" s="268">
        <f>AE34+AE36+AE38+AE40</f>
        <v>0</v>
      </c>
      <c r="AF42" s="269">
        <f>AF34+AF36+AF38+AF40</f>
        <v>0</v>
      </c>
    </row>
    <row r="43" spans="2:32" ht="15.95" customHeight="1" x14ac:dyDescent="0.15">
      <c r="B43" s="689" t="s">
        <v>91</v>
      </c>
      <c r="C43" s="690"/>
      <c r="D43" s="693"/>
      <c r="E43" s="270" t="s">
        <v>90</v>
      </c>
      <c r="F43" s="271">
        <f t="shared" ref="F43:X43" si="6">F31+F41</f>
        <v>0</v>
      </c>
      <c r="G43" s="271">
        <f t="shared" si="6"/>
        <v>0</v>
      </c>
      <c r="H43" s="271">
        <f t="shared" si="6"/>
        <v>0</v>
      </c>
      <c r="I43" s="271">
        <f t="shared" si="6"/>
        <v>0</v>
      </c>
      <c r="J43" s="271">
        <f t="shared" si="6"/>
        <v>0</v>
      </c>
      <c r="K43" s="271">
        <f t="shared" si="6"/>
        <v>0</v>
      </c>
      <c r="L43" s="271">
        <f t="shared" si="6"/>
        <v>0</v>
      </c>
      <c r="M43" s="271">
        <f t="shared" si="6"/>
        <v>0</v>
      </c>
      <c r="N43" s="271">
        <f t="shared" si="6"/>
        <v>0</v>
      </c>
      <c r="O43" s="271">
        <f t="shared" si="6"/>
        <v>0</v>
      </c>
      <c r="P43" s="271">
        <f t="shared" si="6"/>
        <v>0</v>
      </c>
      <c r="Q43" s="271">
        <f t="shared" si="6"/>
        <v>0</v>
      </c>
      <c r="R43" s="271">
        <f t="shared" si="6"/>
        <v>0</v>
      </c>
      <c r="S43" s="271">
        <f t="shared" si="6"/>
        <v>0</v>
      </c>
      <c r="T43" s="271">
        <f t="shared" si="6"/>
        <v>0</v>
      </c>
      <c r="U43" s="271">
        <f t="shared" si="6"/>
        <v>0</v>
      </c>
      <c r="V43" s="271">
        <f t="shared" si="6"/>
        <v>0</v>
      </c>
      <c r="W43" s="271">
        <f t="shared" si="6"/>
        <v>0</v>
      </c>
      <c r="X43" s="271">
        <f t="shared" si="6"/>
        <v>0</v>
      </c>
      <c r="Y43" s="271">
        <f t="shared" ref="Y43:Z43" si="7">Y31+Y41</f>
        <v>0</v>
      </c>
      <c r="Z43" s="271">
        <f t="shared" si="7"/>
        <v>0</v>
      </c>
      <c r="AA43" s="271">
        <f t="shared" ref="AA43:AD43" si="8">AA31+AA41</f>
        <v>0</v>
      </c>
      <c r="AB43" s="271">
        <f t="shared" si="8"/>
        <v>0</v>
      </c>
      <c r="AC43" s="271">
        <f t="shared" si="8"/>
        <v>0</v>
      </c>
      <c r="AD43" s="271">
        <f t="shared" si="8"/>
        <v>0</v>
      </c>
      <c r="AE43" s="271">
        <f>AE31+AE41</f>
        <v>0</v>
      </c>
      <c r="AF43" s="254"/>
    </row>
    <row r="44" spans="2:32" ht="15.95" customHeight="1" x14ac:dyDescent="0.15">
      <c r="B44" s="691"/>
      <c r="C44" s="692"/>
      <c r="D44" s="694"/>
      <c r="E44" s="259" t="s">
        <v>89</v>
      </c>
      <c r="F44" s="268">
        <f t="shared" ref="F44:X44" si="9">F32+F42</f>
        <v>0</v>
      </c>
      <c r="G44" s="268">
        <f t="shared" si="9"/>
        <v>0</v>
      </c>
      <c r="H44" s="268">
        <f t="shared" si="9"/>
        <v>0</v>
      </c>
      <c r="I44" s="268">
        <f t="shared" si="9"/>
        <v>0</v>
      </c>
      <c r="J44" s="268">
        <f t="shared" si="9"/>
        <v>0</v>
      </c>
      <c r="K44" s="268">
        <f t="shared" si="9"/>
        <v>0</v>
      </c>
      <c r="L44" s="268">
        <f t="shared" si="9"/>
        <v>0</v>
      </c>
      <c r="M44" s="268">
        <f t="shared" si="9"/>
        <v>0</v>
      </c>
      <c r="N44" s="268">
        <f t="shared" si="9"/>
        <v>0</v>
      </c>
      <c r="O44" s="268">
        <f t="shared" si="9"/>
        <v>0</v>
      </c>
      <c r="P44" s="268">
        <f t="shared" si="9"/>
        <v>0</v>
      </c>
      <c r="Q44" s="268">
        <f t="shared" si="9"/>
        <v>0</v>
      </c>
      <c r="R44" s="268">
        <f t="shared" si="9"/>
        <v>0</v>
      </c>
      <c r="S44" s="268">
        <f t="shared" si="9"/>
        <v>0</v>
      </c>
      <c r="T44" s="268">
        <f t="shared" si="9"/>
        <v>0</v>
      </c>
      <c r="U44" s="268">
        <f t="shared" si="9"/>
        <v>0</v>
      </c>
      <c r="V44" s="268">
        <f t="shared" si="9"/>
        <v>0</v>
      </c>
      <c r="W44" s="268">
        <f t="shared" si="9"/>
        <v>0</v>
      </c>
      <c r="X44" s="268">
        <f t="shared" si="9"/>
        <v>0</v>
      </c>
      <c r="Y44" s="268">
        <f t="shared" ref="Y44:Z44" si="10">Y32+Y42</f>
        <v>0</v>
      </c>
      <c r="Z44" s="268">
        <f t="shared" si="10"/>
        <v>0</v>
      </c>
      <c r="AA44" s="268">
        <f t="shared" ref="AA44:AD44" si="11">AA32+AA42</f>
        <v>0</v>
      </c>
      <c r="AB44" s="268">
        <f t="shared" si="11"/>
        <v>0</v>
      </c>
      <c r="AC44" s="268">
        <f t="shared" si="11"/>
        <v>0</v>
      </c>
      <c r="AD44" s="268">
        <f t="shared" si="11"/>
        <v>0</v>
      </c>
      <c r="AE44" s="268">
        <f>AE32+AE42</f>
        <v>0</v>
      </c>
      <c r="AF44" s="269">
        <f>AF32+AF42</f>
        <v>0</v>
      </c>
    </row>
    <row r="45" spans="2:32" ht="15.95" customHeight="1" x14ac:dyDescent="0.15">
      <c r="B45" s="248"/>
      <c r="C45" s="272"/>
    </row>
    <row r="46" spans="2:32" ht="15.95" customHeight="1" x14ac:dyDescent="0.15">
      <c r="B46" s="204" t="s">
        <v>88</v>
      </c>
      <c r="C46" s="272"/>
    </row>
    <row r="47" spans="2:32" ht="15.95" customHeight="1" x14ac:dyDescent="0.15">
      <c r="B47" s="273"/>
      <c r="C47" s="274"/>
      <c r="D47" s="275" t="s">
        <v>87</v>
      </c>
      <c r="E47" s="276"/>
      <c r="F47" s="277">
        <v>11</v>
      </c>
      <c r="G47" s="278">
        <v>12</v>
      </c>
      <c r="H47" s="278">
        <v>12</v>
      </c>
      <c r="I47" s="278">
        <v>12</v>
      </c>
      <c r="J47" s="278">
        <v>12</v>
      </c>
      <c r="K47" s="278">
        <v>12</v>
      </c>
      <c r="L47" s="278">
        <v>12</v>
      </c>
      <c r="M47" s="278">
        <v>12</v>
      </c>
      <c r="N47" s="278">
        <v>12</v>
      </c>
      <c r="O47" s="278">
        <v>12</v>
      </c>
      <c r="P47" s="278">
        <v>12</v>
      </c>
      <c r="Q47" s="278">
        <v>12</v>
      </c>
      <c r="R47" s="278">
        <v>12</v>
      </c>
      <c r="S47" s="278">
        <v>12</v>
      </c>
      <c r="T47" s="278">
        <v>12</v>
      </c>
      <c r="U47" s="278">
        <v>12</v>
      </c>
      <c r="V47" s="278">
        <v>12</v>
      </c>
      <c r="W47" s="278">
        <v>12</v>
      </c>
      <c r="X47" s="278">
        <v>12</v>
      </c>
      <c r="Y47" s="278">
        <v>12</v>
      </c>
      <c r="Z47" s="278">
        <v>12</v>
      </c>
      <c r="AA47" s="278">
        <v>12</v>
      </c>
      <c r="AB47" s="278">
        <v>12</v>
      </c>
      <c r="AC47" s="278">
        <v>12</v>
      </c>
      <c r="AD47" s="278">
        <v>12</v>
      </c>
      <c r="AE47" s="279">
        <v>1</v>
      </c>
      <c r="AF47" s="280">
        <f>SUM(F47:AE47)</f>
        <v>300</v>
      </c>
    </row>
    <row r="48" spans="2:32" ht="15.95" customHeight="1" x14ac:dyDescent="0.15">
      <c r="B48" s="281"/>
      <c r="C48" s="282" t="s">
        <v>86</v>
      </c>
      <c r="D48" s="283" t="s">
        <v>85</v>
      </c>
      <c r="E48" s="284"/>
      <c r="F48" s="285">
        <f t="shared" ref="F48:X48" si="12">F47*$AF49</f>
        <v>0</v>
      </c>
      <c r="G48" s="286">
        <f t="shared" si="12"/>
        <v>0</v>
      </c>
      <c r="H48" s="286">
        <f t="shared" si="12"/>
        <v>0</v>
      </c>
      <c r="I48" s="286">
        <f t="shared" si="12"/>
        <v>0</v>
      </c>
      <c r="J48" s="286">
        <f t="shared" si="12"/>
        <v>0</v>
      </c>
      <c r="K48" s="286">
        <f t="shared" si="12"/>
        <v>0</v>
      </c>
      <c r="L48" s="286">
        <f t="shared" si="12"/>
        <v>0</v>
      </c>
      <c r="M48" s="286">
        <f t="shared" si="12"/>
        <v>0</v>
      </c>
      <c r="N48" s="286">
        <f t="shared" si="12"/>
        <v>0</v>
      </c>
      <c r="O48" s="286">
        <f t="shared" si="12"/>
        <v>0</v>
      </c>
      <c r="P48" s="286">
        <f t="shared" si="12"/>
        <v>0</v>
      </c>
      <c r="Q48" s="286">
        <f t="shared" si="12"/>
        <v>0</v>
      </c>
      <c r="R48" s="286">
        <f t="shared" si="12"/>
        <v>0</v>
      </c>
      <c r="S48" s="286">
        <f t="shared" si="12"/>
        <v>0</v>
      </c>
      <c r="T48" s="286">
        <f t="shared" si="12"/>
        <v>0</v>
      </c>
      <c r="U48" s="286">
        <f t="shared" si="12"/>
        <v>0</v>
      </c>
      <c r="V48" s="286">
        <f t="shared" si="12"/>
        <v>0</v>
      </c>
      <c r="W48" s="286">
        <f t="shared" si="12"/>
        <v>0</v>
      </c>
      <c r="X48" s="286">
        <f t="shared" si="12"/>
        <v>0</v>
      </c>
      <c r="Y48" s="286">
        <f t="shared" ref="Y48:Z48" si="13">Y47*$AF49</f>
        <v>0</v>
      </c>
      <c r="Z48" s="286">
        <f t="shared" si="13"/>
        <v>0</v>
      </c>
      <c r="AA48" s="286">
        <f t="shared" ref="AA48" si="14">AA47*$AF49</f>
        <v>0</v>
      </c>
      <c r="AB48" s="286">
        <f t="shared" ref="AB48" si="15">AB47*$AF49</f>
        <v>0</v>
      </c>
      <c r="AC48" s="286">
        <f t="shared" ref="AC48" si="16">AC47*$AF49</f>
        <v>0</v>
      </c>
      <c r="AD48" s="286">
        <f t="shared" ref="AD48" si="17">AD47*$AF49</f>
        <v>0</v>
      </c>
      <c r="AE48" s="287">
        <f>AE47*$AF49</f>
        <v>0</v>
      </c>
      <c r="AF48" s="288">
        <f>SUM(F48:AE48)</f>
        <v>0</v>
      </c>
    </row>
    <row r="49" spans="2:32" ht="15.95" customHeight="1" x14ac:dyDescent="0.15">
      <c r="B49" s="289"/>
      <c r="C49" s="290" t="s">
        <v>84</v>
      </c>
      <c r="D49" s="291" t="s">
        <v>83</v>
      </c>
      <c r="E49" s="292"/>
      <c r="F49" s="293">
        <f>F48/F47</f>
        <v>0</v>
      </c>
      <c r="G49" s="294">
        <f t="shared" ref="G49:X49" si="18">G48/G47</f>
        <v>0</v>
      </c>
      <c r="H49" s="294">
        <f t="shared" si="18"/>
        <v>0</v>
      </c>
      <c r="I49" s="294">
        <f t="shared" si="18"/>
        <v>0</v>
      </c>
      <c r="J49" s="294">
        <f t="shared" si="18"/>
        <v>0</v>
      </c>
      <c r="K49" s="294">
        <f t="shared" si="18"/>
        <v>0</v>
      </c>
      <c r="L49" s="294">
        <f t="shared" si="18"/>
        <v>0</v>
      </c>
      <c r="M49" s="294">
        <f t="shared" si="18"/>
        <v>0</v>
      </c>
      <c r="N49" s="294">
        <f t="shared" si="18"/>
        <v>0</v>
      </c>
      <c r="O49" s="294">
        <f t="shared" si="18"/>
        <v>0</v>
      </c>
      <c r="P49" s="294">
        <f t="shared" si="18"/>
        <v>0</v>
      </c>
      <c r="Q49" s="294">
        <f t="shared" si="18"/>
        <v>0</v>
      </c>
      <c r="R49" s="294">
        <f t="shared" si="18"/>
        <v>0</v>
      </c>
      <c r="S49" s="294">
        <f t="shared" si="18"/>
        <v>0</v>
      </c>
      <c r="T49" s="294">
        <f t="shared" si="18"/>
        <v>0</v>
      </c>
      <c r="U49" s="294">
        <f t="shared" si="18"/>
        <v>0</v>
      </c>
      <c r="V49" s="294">
        <f t="shared" si="18"/>
        <v>0</v>
      </c>
      <c r="W49" s="294">
        <f t="shared" si="18"/>
        <v>0</v>
      </c>
      <c r="X49" s="294">
        <f t="shared" si="18"/>
        <v>0</v>
      </c>
      <c r="Y49" s="294">
        <f t="shared" ref="Y49:Z49" si="19">Y48/Y47</f>
        <v>0</v>
      </c>
      <c r="Z49" s="294">
        <f t="shared" si="19"/>
        <v>0</v>
      </c>
      <c r="AA49" s="294">
        <f t="shared" ref="AA49" si="20">AA48/AA47</f>
        <v>0</v>
      </c>
      <c r="AB49" s="294">
        <f t="shared" ref="AB49" si="21">AB48/AB47</f>
        <v>0</v>
      </c>
      <c r="AC49" s="294">
        <f t="shared" ref="AC49" si="22">AC48/AC47</f>
        <v>0</v>
      </c>
      <c r="AD49" s="294">
        <f t="shared" ref="AD49" si="23">AD48/AD47</f>
        <v>0</v>
      </c>
      <c r="AE49" s="295">
        <f>AE48/AE47</f>
        <v>0</v>
      </c>
      <c r="AF49" s="296">
        <f>AF44/AF47</f>
        <v>0</v>
      </c>
    </row>
    <row r="50" spans="2:32" ht="15.95" customHeight="1" x14ac:dyDescent="0.15">
      <c r="B50" s="297" t="s">
        <v>213</v>
      </c>
      <c r="C50" s="272"/>
    </row>
    <row r="51" spans="2:32" ht="15.95" customHeight="1" x14ac:dyDescent="0.15">
      <c r="B51" s="248" t="s">
        <v>325</v>
      </c>
      <c r="C51" s="272"/>
    </row>
    <row r="52" spans="2:32" ht="15.95" customHeight="1" x14ac:dyDescent="0.15">
      <c r="B52" s="120" t="s">
        <v>214</v>
      </c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</row>
    <row r="53" spans="2:32" ht="15.95" customHeight="1" x14ac:dyDescent="0.15">
      <c r="C53" s="299"/>
      <c r="D53" s="299"/>
      <c r="E53" s="299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</row>
    <row r="54" spans="2:32" ht="15.95" customHeight="1" x14ac:dyDescent="0.15">
      <c r="C54" s="299"/>
      <c r="D54" s="299"/>
      <c r="E54" s="299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</row>
    <row r="55" spans="2:32" ht="15.95" customHeight="1" x14ac:dyDescent="0.15">
      <c r="C55" s="299"/>
      <c r="D55" s="299"/>
      <c r="E55" s="299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</row>
  </sheetData>
  <sheetProtection insertRows="0"/>
  <protectedRanges>
    <protectedRange sqref="C5:AE5 C33:AE33 C13:AE13 C15:AE15 C14:D14 D17:AE17 C16:D16 D19:AE19 D18 D21:AE21 D20 D23:AE23 D22 D24 C27:AE27 F40:AE40 C29:AE29 C28:D28 C30:D30 C35:AE35 C34:D34 C37:AE37 C36:D36 C39:AE39 C38:D38 C40:D40 F14:AE14 F16:AE16 F18:AE18 F20:AE20 F22:AE22 F24:AE24 D25:AE26 C17:C26 F28:AE28 F30:AE30 F34:AE34 F36:AE36 F38:AE38 E9 F6:AE12 E7 C6:D12 E11" name="範囲1"/>
  </protectedRanges>
  <mergeCells count="49">
    <mergeCell ref="B5:B8"/>
    <mergeCell ref="B9:B14"/>
    <mergeCell ref="C11:C12"/>
    <mergeCell ref="D11:D12"/>
    <mergeCell ref="D13:D14"/>
    <mergeCell ref="AF3:AF4"/>
    <mergeCell ref="D15:D16"/>
    <mergeCell ref="C17:C18"/>
    <mergeCell ref="D17:D18"/>
    <mergeCell ref="C23:C24"/>
    <mergeCell ref="C5:C6"/>
    <mergeCell ref="D7:D8"/>
    <mergeCell ref="C9:C10"/>
    <mergeCell ref="D9:D10"/>
    <mergeCell ref="D23:D24"/>
    <mergeCell ref="B1:AF1"/>
    <mergeCell ref="D19:D20"/>
    <mergeCell ref="D21:D22"/>
    <mergeCell ref="C29:C30"/>
    <mergeCell ref="D29:D30"/>
    <mergeCell ref="E3:AE3"/>
    <mergeCell ref="D27:D28"/>
    <mergeCell ref="D25:D26"/>
    <mergeCell ref="D5:D6"/>
    <mergeCell ref="C13:C14"/>
    <mergeCell ref="B3:C4"/>
    <mergeCell ref="D3:D4"/>
    <mergeCell ref="C21:C22"/>
    <mergeCell ref="C19:C20"/>
    <mergeCell ref="B15:B30"/>
    <mergeCell ref="C7:C8"/>
    <mergeCell ref="B43:C44"/>
    <mergeCell ref="D43:D44"/>
    <mergeCell ref="B41:C42"/>
    <mergeCell ref="D41:D42"/>
    <mergeCell ref="B33:B40"/>
    <mergeCell ref="C33:C34"/>
    <mergeCell ref="D33:D34"/>
    <mergeCell ref="D39:D40"/>
    <mergeCell ref="C35:C36"/>
    <mergeCell ref="D35:D36"/>
    <mergeCell ref="C37:C38"/>
    <mergeCell ref="D37:D38"/>
    <mergeCell ref="C39:C40"/>
    <mergeCell ref="C27:C28"/>
    <mergeCell ref="C25:C26"/>
    <mergeCell ref="C15:C16"/>
    <mergeCell ref="B31:C32"/>
    <mergeCell ref="D31:D32"/>
  </mergeCells>
  <phoneticPr fontId="2"/>
  <printOptions horizontalCentered="1"/>
  <pageMargins left="0.51181102362204722" right="0.59055118110236227" top="0.98425196850393704" bottom="0.39370078740157483" header="0.51181102362204722" footer="0.23622047244094491"/>
  <pageSetup paperSize="8" scale="80" orientation="landscape" r:id="rId1"/>
  <headerFooter alignWithMargins="0">
    <oddHeader>&amp;R（仮称）新ごみ処理施設整備・運営事業（エネルギー回収型廃棄物処理施設）に係る提案書類(&amp;A)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D48"/>
  <sheetViews>
    <sheetView showGridLines="0" view="pageBreakPreview" topLeftCell="D1" zoomScale="85" zoomScaleNormal="85" zoomScaleSheetLayoutView="85" zoomScalePageLayoutView="70" workbookViewId="0">
      <pane ySplit="4" topLeftCell="A5" activePane="bottomLeft" state="frozen"/>
      <selection activeCell="D23" sqref="D23"/>
      <selection pane="bottomLeft" activeCell="AC4" sqref="D4:AC4"/>
    </sheetView>
  </sheetViews>
  <sheetFormatPr defaultColWidth="9" defaultRowHeight="30" customHeight="1" x14ac:dyDescent="0.15"/>
  <cols>
    <col min="1" max="1" width="2.625" style="307" customWidth="1"/>
    <col min="2" max="2" width="16.5" style="319" customWidth="1"/>
    <col min="3" max="3" width="7" style="319" customWidth="1"/>
    <col min="4" max="6" width="9.625" style="320" customWidth="1"/>
    <col min="7" max="30" width="9.625" style="307" customWidth="1"/>
    <col min="31" max="16384" width="9" style="307"/>
  </cols>
  <sheetData>
    <row r="1" spans="2:30" s="300" customFormat="1" ht="21" customHeight="1" x14ac:dyDescent="0.15">
      <c r="B1" s="729" t="s">
        <v>193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  <c r="W1" s="729"/>
      <c r="X1" s="729"/>
      <c r="Y1" s="729"/>
      <c r="Z1" s="729"/>
      <c r="AA1" s="729"/>
      <c r="AB1" s="729"/>
      <c r="AC1" s="729"/>
      <c r="AD1" s="729"/>
    </row>
    <row r="2" spans="2:30" s="300" customFormat="1" ht="17.25" customHeight="1" x14ac:dyDescent="0.15">
      <c r="B2" s="301"/>
      <c r="C2" s="302"/>
      <c r="D2" s="303"/>
      <c r="E2" s="303"/>
      <c r="F2" s="303"/>
      <c r="V2" s="304"/>
      <c r="W2" s="304"/>
      <c r="X2" s="304"/>
      <c r="Y2" s="304"/>
      <c r="Z2" s="304"/>
      <c r="AA2" s="304"/>
      <c r="AB2" s="304"/>
      <c r="AC2" s="304"/>
      <c r="AD2" s="305" t="s">
        <v>116</v>
      </c>
    </row>
    <row r="3" spans="2:30" ht="17.100000000000001" customHeight="1" x14ac:dyDescent="0.15">
      <c r="B3" s="736" t="s">
        <v>115</v>
      </c>
      <c r="C3" s="737"/>
      <c r="D3" s="734" t="s">
        <v>114</v>
      </c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306"/>
      <c r="Y3" s="306"/>
      <c r="Z3" s="306"/>
      <c r="AA3" s="306"/>
      <c r="AB3" s="306"/>
      <c r="AC3" s="306"/>
      <c r="AD3" s="732" t="s">
        <v>99</v>
      </c>
    </row>
    <row r="4" spans="2:30" ht="30" customHeight="1" x14ac:dyDescent="0.15">
      <c r="B4" s="738"/>
      <c r="C4" s="739"/>
      <c r="D4" s="251" t="s">
        <v>283</v>
      </c>
      <c r="E4" s="251" t="s">
        <v>284</v>
      </c>
      <c r="F4" s="251" t="s">
        <v>285</v>
      </c>
      <c r="G4" s="251" t="s">
        <v>286</v>
      </c>
      <c r="H4" s="251" t="s">
        <v>287</v>
      </c>
      <c r="I4" s="251" t="s">
        <v>288</v>
      </c>
      <c r="J4" s="251" t="s">
        <v>289</v>
      </c>
      <c r="K4" s="251" t="s">
        <v>290</v>
      </c>
      <c r="L4" s="251" t="s">
        <v>291</v>
      </c>
      <c r="M4" s="251" t="s">
        <v>292</v>
      </c>
      <c r="N4" s="251" t="s">
        <v>293</v>
      </c>
      <c r="O4" s="251" t="s">
        <v>294</v>
      </c>
      <c r="P4" s="251" t="s">
        <v>295</v>
      </c>
      <c r="Q4" s="251" t="s">
        <v>296</v>
      </c>
      <c r="R4" s="251" t="s">
        <v>297</v>
      </c>
      <c r="S4" s="251" t="s">
        <v>298</v>
      </c>
      <c r="T4" s="251" t="s">
        <v>299</v>
      </c>
      <c r="U4" s="251" t="s">
        <v>300</v>
      </c>
      <c r="V4" s="251" t="s">
        <v>301</v>
      </c>
      <c r="W4" s="251" t="s">
        <v>302</v>
      </c>
      <c r="X4" s="251" t="s">
        <v>303</v>
      </c>
      <c r="Y4" s="251" t="s">
        <v>304</v>
      </c>
      <c r="Z4" s="251" t="s">
        <v>305</v>
      </c>
      <c r="AA4" s="251" t="s">
        <v>306</v>
      </c>
      <c r="AB4" s="251" t="s">
        <v>341</v>
      </c>
      <c r="AC4" s="251" t="s">
        <v>342</v>
      </c>
      <c r="AD4" s="733"/>
    </row>
    <row r="5" spans="2:30" ht="15.95" customHeight="1" x14ac:dyDescent="0.15">
      <c r="B5" s="730"/>
      <c r="C5" s="308" t="s">
        <v>113</v>
      </c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10"/>
      <c r="AD5" s="311"/>
    </row>
    <row r="6" spans="2:30" ht="15.95" customHeight="1" x14ac:dyDescent="0.15">
      <c r="B6" s="731"/>
      <c r="C6" s="312" t="s">
        <v>112</v>
      </c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4"/>
      <c r="AD6" s="315">
        <f>SUM(D6:AC6)</f>
        <v>0</v>
      </c>
    </row>
    <row r="7" spans="2:30" ht="15.95" customHeight="1" x14ac:dyDescent="0.15">
      <c r="B7" s="730"/>
      <c r="C7" s="308" t="s">
        <v>113</v>
      </c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10"/>
      <c r="AD7" s="311"/>
    </row>
    <row r="8" spans="2:30" ht="15.95" customHeight="1" x14ac:dyDescent="0.15">
      <c r="B8" s="731"/>
      <c r="C8" s="312" t="s">
        <v>112</v>
      </c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4"/>
      <c r="AD8" s="315">
        <f>SUM(D8:AC8)</f>
        <v>0</v>
      </c>
    </row>
    <row r="9" spans="2:30" ht="15.95" customHeight="1" x14ac:dyDescent="0.15">
      <c r="B9" s="730"/>
      <c r="C9" s="308" t="s">
        <v>113</v>
      </c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10"/>
      <c r="AD9" s="311"/>
    </row>
    <row r="10" spans="2:30" ht="15.95" customHeight="1" x14ac:dyDescent="0.15">
      <c r="B10" s="731"/>
      <c r="C10" s="312" t="s">
        <v>112</v>
      </c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4"/>
      <c r="AD10" s="315">
        <f>SUM(D10:AC10)</f>
        <v>0</v>
      </c>
    </row>
    <row r="11" spans="2:30" ht="15.95" customHeight="1" x14ac:dyDescent="0.15">
      <c r="B11" s="730"/>
      <c r="C11" s="308" t="s">
        <v>113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10"/>
      <c r="AD11" s="311"/>
    </row>
    <row r="12" spans="2:30" ht="15.95" customHeight="1" x14ac:dyDescent="0.15">
      <c r="B12" s="731"/>
      <c r="C12" s="312" t="s">
        <v>112</v>
      </c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4"/>
      <c r="AD12" s="315">
        <f>SUM(D12:AC12)</f>
        <v>0</v>
      </c>
    </row>
    <row r="13" spans="2:30" ht="15.95" customHeight="1" x14ac:dyDescent="0.15">
      <c r="B13" s="730"/>
      <c r="C13" s="308" t="s">
        <v>113</v>
      </c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10"/>
      <c r="AD13" s="311"/>
    </row>
    <row r="14" spans="2:30" ht="15.95" customHeight="1" x14ac:dyDescent="0.15">
      <c r="B14" s="731"/>
      <c r="C14" s="312" t="s">
        <v>112</v>
      </c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4"/>
      <c r="AD14" s="315">
        <f>SUM(D14:AC14)</f>
        <v>0</v>
      </c>
    </row>
    <row r="15" spans="2:30" ht="15.95" customHeight="1" x14ac:dyDescent="0.15">
      <c r="B15" s="730"/>
      <c r="C15" s="308" t="s">
        <v>113</v>
      </c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10"/>
      <c r="AD15" s="311"/>
    </row>
    <row r="16" spans="2:30" ht="15.95" customHeight="1" x14ac:dyDescent="0.15">
      <c r="B16" s="731"/>
      <c r="C16" s="312" t="s">
        <v>112</v>
      </c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4"/>
      <c r="AD16" s="315">
        <f>SUM(D16:AC16)</f>
        <v>0</v>
      </c>
    </row>
    <row r="17" spans="2:30" ht="15.95" customHeight="1" x14ac:dyDescent="0.15">
      <c r="B17" s="730"/>
      <c r="C17" s="308" t="s">
        <v>113</v>
      </c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10"/>
      <c r="AD17" s="311"/>
    </row>
    <row r="18" spans="2:30" ht="15.95" customHeight="1" x14ac:dyDescent="0.15">
      <c r="B18" s="731"/>
      <c r="C18" s="312" t="s">
        <v>112</v>
      </c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4"/>
      <c r="AD18" s="315">
        <f>SUM(D18:AC18)</f>
        <v>0</v>
      </c>
    </row>
    <row r="19" spans="2:30" ht="15.95" customHeight="1" x14ac:dyDescent="0.15">
      <c r="B19" s="730"/>
      <c r="C19" s="308" t="s">
        <v>113</v>
      </c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10"/>
      <c r="AD19" s="311"/>
    </row>
    <row r="20" spans="2:30" ht="15.95" customHeight="1" x14ac:dyDescent="0.15">
      <c r="B20" s="731"/>
      <c r="C20" s="312" t="s">
        <v>112</v>
      </c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4"/>
      <c r="AD20" s="315">
        <f>SUM(D20:AC20)</f>
        <v>0</v>
      </c>
    </row>
    <row r="21" spans="2:30" ht="15.95" customHeight="1" x14ac:dyDescent="0.15">
      <c r="B21" s="730"/>
      <c r="C21" s="308" t="s">
        <v>113</v>
      </c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10"/>
      <c r="AD21" s="311"/>
    </row>
    <row r="22" spans="2:30" ht="15.95" customHeight="1" x14ac:dyDescent="0.15">
      <c r="B22" s="731"/>
      <c r="C22" s="312" t="s">
        <v>112</v>
      </c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4"/>
      <c r="AD22" s="315">
        <f>SUM(D22:AC22)</f>
        <v>0</v>
      </c>
    </row>
    <row r="23" spans="2:30" ht="15.95" customHeight="1" x14ac:dyDescent="0.15">
      <c r="B23" s="730"/>
      <c r="C23" s="308" t="s">
        <v>113</v>
      </c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10"/>
      <c r="AD23" s="311"/>
    </row>
    <row r="24" spans="2:30" ht="15.95" customHeight="1" x14ac:dyDescent="0.15">
      <c r="B24" s="731"/>
      <c r="C24" s="312" t="s">
        <v>112</v>
      </c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4"/>
      <c r="AD24" s="315">
        <f>SUM(D24:AC24)</f>
        <v>0</v>
      </c>
    </row>
    <row r="25" spans="2:30" ht="15.95" customHeight="1" x14ac:dyDescent="0.15">
      <c r="B25" s="730"/>
      <c r="C25" s="308" t="s">
        <v>113</v>
      </c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10"/>
      <c r="AD25" s="311"/>
    </row>
    <row r="26" spans="2:30" ht="15.95" customHeight="1" x14ac:dyDescent="0.15">
      <c r="B26" s="731"/>
      <c r="C26" s="312" t="s">
        <v>112</v>
      </c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4"/>
      <c r="AD26" s="315">
        <f>SUM(D26:AC26)</f>
        <v>0</v>
      </c>
    </row>
    <row r="27" spans="2:30" ht="15.95" customHeight="1" x14ac:dyDescent="0.15">
      <c r="B27" s="730"/>
      <c r="C27" s="308" t="s">
        <v>113</v>
      </c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10"/>
      <c r="AD27" s="311"/>
    </row>
    <row r="28" spans="2:30" ht="15.95" customHeight="1" x14ac:dyDescent="0.15">
      <c r="B28" s="731"/>
      <c r="C28" s="312" t="s">
        <v>112</v>
      </c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4"/>
      <c r="AD28" s="315">
        <f>SUM(D28:AC28)</f>
        <v>0</v>
      </c>
    </row>
    <row r="29" spans="2:30" ht="15.95" customHeight="1" x14ac:dyDescent="0.15">
      <c r="B29" s="730"/>
      <c r="C29" s="308" t="s">
        <v>113</v>
      </c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10"/>
      <c r="AD29" s="311"/>
    </row>
    <row r="30" spans="2:30" ht="15.95" customHeight="1" x14ac:dyDescent="0.15">
      <c r="B30" s="731"/>
      <c r="C30" s="312" t="s">
        <v>112</v>
      </c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4"/>
      <c r="AD30" s="315">
        <f>SUM(D30:AC30)</f>
        <v>0</v>
      </c>
    </row>
    <row r="31" spans="2:30" ht="20.100000000000001" customHeight="1" x14ac:dyDescent="0.15">
      <c r="B31" s="742" t="s">
        <v>111</v>
      </c>
      <c r="C31" s="743"/>
      <c r="D31" s="316">
        <f t="shared" ref="D31:X31" si="0">D6+D8+D14+D16+D18+D20+D22+D10+D12+D24+D26+D28+D30</f>
        <v>0</v>
      </c>
      <c r="E31" s="316">
        <f t="shared" si="0"/>
        <v>0</v>
      </c>
      <c r="F31" s="316">
        <f t="shared" si="0"/>
        <v>0</v>
      </c>
      <c r="G31" s="316">
        <f t="shared" si="0"/>
        <v>0</v>
      </c>
      <c r="H31" s="316">
        <f t="shared" si="0"/>
        <v>0</v>
      </c>
      <c r="I31" s="316">
        <f t="shared" si="0"/>
        <v>0</v>
      </c>
      <c r="J31" s="316">
        <f t="shared" si="0"/>
        <v>0</v>
      </c>
      <c r="K31" s="316">
        <f t="shared" si="0"/>
        <v>0</v>
      </c>
      <c r="L31" s="316">
        <f t="shared" si="0"/>
        <v>0</v>
      </c>
      <c r="M31" s="316">
        <f t="shared" si="0"/>
        <v>0</v>
      </c>
      <c r="N31" s="316">
        <f t="shared" si="0"/>
        <v>0</v>
      </c>
      <c r="O31" s="316">
        <f t="shared" si="0"/>
        <v>0</v>
      </c>
      <c r="P31" s="316">
        <f t="shared" si="0"/>
        <v>0</v>
      </c>
      <c r="Q31" s="316">
        <f t="shared" si="0"/>
        <v>0</v>
      </c>
      <c r="R31" s="316">
        <f t="shared" si="0"/>
        <v>0</v>
      </c>
      <c r="S31" s="316">
        <f t="shared" si="0"/>
        <v>0</v>
      </c>
      <c r="T31" s="316">
        <f t="shared" si="0"/>
        <v>0</v>
      </c>
      <c r="U31" s="316">
        <f t="shared" si="0"/>
        <v>0</v>
      </c>
      <c r="V31" s="316">
        <f t="shared" si="0"/>
        <v>0</v>
      </c>
      <c r="W31" s="316">
        <f t="shared" si="0"/>
        <v>0</v>
      </c>
      <c r="X31" s="316">
        <f t="shared" si="0"/>
        <v>0</v>
      </c>
      <c r="Y31" s="316">
        <f t="shared" ref="Y31:AB31" si="1">Y6+Y8+Y14+Y16+Y18+Y20+Y22+Y10+Y12+Y24+Y26+Y28+Y30</f>
        <v>0</v>
      </c>
      <c r="Z31" s="316">
        <f t="shared" si="1"/>
        <v>0</v>
      </c>
      <c r="AA31" s="316">
        <f t="shared" si="1"/>
        <v>0</v>
      </c>
      <c r="AB31" s="316">
        <f t="shared" si="1"/>
        <v>0</v>
      </c>
      <c r="AC31" s="316">
        <f>AC6+AC8+AC14+AC16+AC18+AC20+AC22+AC10+AC12+AC24+AC26+AC28+AC30</f>
        <v>0</v>
      </c>
      <c r="AD31" s="317">
        <f>AD6+AD8+AD14+AD16+AD18+AD20+AD22+AD10+AD12+AD24+AD26+AD28+AD30</f>
        <v>0</v>
      </c>
    </row>
    <row r="32" spans="2:30" ht="15.95" customHeight="1" x14ac:dyDescent="0.15">
      <c r="B32" s="318"/>
    </row>
    <row r="33" spans="2:30" ht="15.95" customHeight="1" x14ac:dyDescent="0.15">
      <c r="B33" s="204" t="s">
        <v>88</v>
      </c>
    </row>
    <row r="34" spans="2:30" ht="15.95" customHeight="1" x14ac:dyDescent="0.15">
      <c r="B34" s="321"/>
      <c r="C34" s="322" t="s">
        <v>87</v>
      </c>
      <c r="D34" s="323">
        <v>11</v>
      </c>
      <c r="E34" s="324">
        <v>12</v>
      </c>
      <c r="F34" s="324">
        <v>12</v>
      </c>
      <c r="G34" s="324">
        <v>12</v>
      </c>
      <c r="H34" s="324">
        <v>12</v>
      </c>
      <c r="I34" s="324">
        <v>12</v>
      </c>
      <c r="J34" s="324">
        <v>12</v>
      </c>
      <c r="K34" s="324">
        <v>12</v>
      </c>
      <c r="L34" s="324">
        <v>12</v>
      </c>
      <c r="M34" s="324">
        <v>12</v>
      </c>
      <c r="N34" s="324">
        <v>12</v>
      </c>
      <c r="O34" s="324">
        <v>12</v>
      </c>
      <c r="P34" s="324">
        <v>12</v>
      </c>
      <c r="Q34" s="324">
        <v>12</v>
      </c>
      <c r="R34" s="324">
        <v>12</v>
      </c>
      <c r="S34" s="324">
        <v>12</v>
      </c>
      <c r="T34" s="324">
        <v>12</v>
      </c>
      <c r="U34" s="324">
        <v>12</v>
      </c>
      <c r="V34" s="324">
        <v>12</v>
      </c>
      <c r="W34" s="325">
        <v>12</v>
      </c>
      <c r="X34" s="324">
        <v>12</v>
      </c>
      <c r="Y34" s="324">
        <v>12</v>
      </c>
      <c r="Z34" s="324">
        <v>12</v>
      </c>
      <c r="AA34" s="324">
        <v>12</v>
      </c>
      <c r="AB34" s="324">
        <v>12</v>
      </c>
      <c r="AC34" s="326">
        <v>1</v>
      </c>
      <c r="AD34" s="327">
        <f>SUM(D34:AC34)</f>
        <v>300</v>
      </c>
    </row>
    <row r="35" spans="2:30" ht="15.95" customHeight="1" x14ac:dyDescent="0.15">
      <c r="B35" s="740" t="s">
        <v>110</v>
      </c>
      <c r="C35" s="741"/>
      <c r="D35" s="328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329"/>
      <c r="W35" s="330"/>
      <c r="X35" s="329"/>
      <c r="Y35" s="329"/>
      <c r="Z35" s="329"/>
      <c r="AA35" s="329"/>
      <c r="AB35" s="329"/>
      <c r="AC35" s="331"/>
      <c r="AD35" s="332">
        <f>AD31/AD34</f>
        <v>0</v>
      </c>
    </row>
    <row r="36" spans="2:30" ht="15.95" customHeight="1" x14ac:dyDescent="0.15">
      <c r="B36" s="740" t="s">
        <v>109</v>
      </c>
      <c r="C36" s="741"/>
      <c r="D36" s="328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30"/>
      <c r="X36" s="329"/>
      <c r="Y36" s="329"/>
      <c r="Z36" s="329"/>
      <c r="AA36" s="329"/>
      <c r="AB36" s="329"/>
      <c r="AC36" s="331"/>
      <c r="AD36" s="333">
        <f>ROUNDDOWN(AD35,0)</f>
        <v>0</v>
      </c>
    </row>
    <row r="37" spans="2:30" ht="15.95" customHeight="1" x14ac:dyDescent="0.15">
      <c r="B37" s="334" t="s">
        <v>108</v>
      </c>
      <c r="C37" s="335" t="s">
        <v>107</v>
      </c>
      <c r="D37" s="336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30"/>
      <c r="X37" s="329"/>
      <c r="Y37" s="329"/>
      <c r="Z37" s="329"/>
      <c r="AA37" s="329"/>
      <c r="AB37" s="329"/>
      <c r="AC37" s="331"/>
      <c r="AD37" s="333"/>
    </row>
    <row r="38" spans="2:30" ht="15.95" customHeight="1" x14ac:dyDescent="0.15">
      <c r="B38" s="334" t="s">
        <v>106</v>
      </c>
      <c r="C38" s="335" t="s">
        <v>105</v>
      </c>
      <c r="D38" s="337">
        <f>D34*$AD36+D37</f>
        <v>0</v>
      </c>
      <c r="E38" s="338">
        <f t="shared" ref="E38:AC38" si="2">E34*$AD36+E37</f>
        <v>0</v>
      </c>
      <c r="F38" s="338">
        <f t="shared" si="2"/>
        <v>0</v>
      </c>
      <c r="G38" s="338">
        <f t="shared" si="2"/>
        <v>0</v>
      </c>
      <c r="H38" s="338">
        <f t="shared" si="2"/>
        <v>0</v>
      </c>
      <c r="I38" s="338">
        <f t="shared" si="2"/>
        <v>0</v>
      </c>
      <c r="J38" s="338">
        <f t="shared" si="2"/>
        <v>0</v>
      </c>
      <c r="K38" s="338">
        <f t="shared" si="2"/>
        <v>0</v>
      </c>
      <c r="L38" s="338">
        <f t="shared" si="2"/>
        <v>0</v>
      </c>
      <c r="M38" s="338">
        <f t="shared" si="2"/>
        <v>0</v>
      </c>
      <c r="N38" s="338">
        <f t="shared" si="2"/>
        <v>0</v>
      </c>
      <c r="O38" s="338">
        <f t="shared" si="2"/>
        <v>0</v>
      </c>
      <c r="P38" s="338">
        <f t="shared" si="2"/>
        <v>0</v>
      </c>
      <c r="Q38" s="338">
        <f t="shared" si="2"/>
        <v>0</v>
      </c>
      <c r="R38" s="338">
        <f t="shared" si="2"/>
        <v>0</v>
      </c>
      <c r="S38" s="338">
        <f t="shared" si="2"/>
        <v>0</v>
      </c>
      <c r="T38" s="338">
        <f t="shared" si="2"/>
        <v>0</v>
      </c>
      <c r="U38" s="338">
        <f t="shared" si="2"/>
        <v>0</v>
      </c>
      <c r="V38" s="338">
        <f t="shared" si="2"/>
        <v>0</v>
      </c>
      <c r="W38" s="339">
        <f t="shared" si="2"/>
        <v>0</v>
      </c>
      <c r="X38" s="339">
        <f t="shared" si="2"/>
        <v>0</v>
      </c>
      <c r="Y38" s="339">
        <f t="shared" si="2"/>
        <v>0</v>
      </c>
      <c r="Z38" s="339">
        <f t="shared" si="2"/>
        <v>0</v>
      </c>
      <c r="AA38" s="339">
        <f t="shared" si="2"/>
        <v>0</v>
      </c>
      <c r="AB38" s="339">
        <f t="shared" si="2"/>
        <v>0</v>
      </c>
      <c r="AC38" s="339">
        <f t="shared" si="2"/>
        <v>0</v>
      </c>
      <c r="AD38" s="340">
        <f>SUM(D38:AC38)</f>
        <v>0</v>
      </c>
    </row>
    <row r="39" spans="2:30" ht="15.95" customHeight="1" x14ac:dyDescent="0.15">
      <c r="B39" s="341" t="s">
        <v>84</v>
      </c>
      <c r="C39" s="342" t="s">
        <v>104</v>
      </c>
      <c r="D39" s="343">
        <f t="shared" ref="D39:X39" si="3">D38/D34</f>
        <v>0</v>
      </c>
      <c r="E39" s="344">
        <f t="shared" si="3"/>
        <v>0</v>
      </c>
      <c r="F39" s="344">
        <f t="shared" si="3"/>
        <v>0</v>
      </c>
      <c r="G39" s="344">
        <f t="shared" si="3"/>
        <v>0</v>
      </c>
      <c r="H39" s="344">
        <f t="shared" si="3"/>
        <v>0</v>
      </c>
      <c r="I39" s="344">
        <f t="shared" si="3"/>
        <v>0</v>
      </c>
      <c r="J39" s="344">
        <f t="shared" si="3"/>
        <v>0</v>
      </c>
      <c r="K39" s="344">
        <f t="shared" si="3"/>
        <v>0</v>
      </c>
      <c r="L39" s="344">
        <f t="shared" si="3"/>
        <v>0</v>
      </c>
      <c r="M39" s="344">
        <f t="shared" si="3"/>
        <v>0</v>
      </c>
      <c r="N39" s="344">
        <f t="shared" si="3"/>
        <v>0</v>
      </c>
      <c r="O39" s="344">
        <f t="shared" si="3"/>
        <v>0</v>
      </c>
      <c r="P39" s="344">
        <f t="shared" si="3"/>
        <v>0</v>
      </c>
      <c r="Q39" s="344">
        <f t="shared" si="3"/>
        <v>0</v>
      </c>
      <c r="R39" s="344">
        <f t="shared" si="3"/>
        <v>0</v>
      </c>
      <c r="S39" s="344">
        <f t="shared" si="3"/>
        <v>0</v>
      </c>
      <c r="T39" s="344">
        <f t="shared" si="3"/>
        <v>0</v>
      </c>
      <c r="U39" s="344">
        <f t="shared" si="3"/>
        <v>0</v>
      </c>
      <c r="V39" s="344">
        <f t="shared" si="3"/>
        <v>0</v>
      </c>
      <c r="W39" s="345">
        <f t="shared" si="3"/>
        <v>0</v>
      </c>
      <c r="X39" s="345">
        <f t="shared" si="3"/>
        <v>0</v>
      </c>
      <c r="Y39" s="345">
        <f t="shared" ref="Y39:AB39" si="4">Y38/Y34</f>
        <v>0</v>
      </c>
      <c r="Z39" s="345">
        <f t="shared" si="4"/>
        <v>0</v>
      </c>
      <c r="AA39" s="345">
        <f t="shared" si="4"/>
        <v>0</v>
      </c>
      <c r="AB39" s="345">
        <f t="shared" si="4"/>
        <v>0</v>
      </c>
      <c r="AC39" s="345">
        <f>AC38/AC34</f>
        <v>0</v>
      </c>
      <c r="AD39" s="346">
        <f>AD38/AD34</f>
        <v>0</v>
      </c>
    </row>
    <row r="40" spans="2:30" ht="15.95" customHeight="1" x14ac:dyDescent="0.15">
      <c r="B40" s="120" t="s">
        <v>209</v>
      </c>
    </row>
    <row r="41" spans="2:30" ht="15.95" customHeight="1" x14ac:dyDescent="0.15">
      <c r="B41" s="120" t="s">
        <v>216</v>
      </c>
    </row>
    <row r="42" spans="2:30" ht="15.95" customHeight="1" x14ac:dyDescent="0.15">
      <c r="B42" s="120" t="s">
        <v>215</v>
      </c>
    </row>
    <row r="43" spans="2:30" ht="15.95" customHeight="1" x14ac:dyDescent="0.15">
      <c r="B43" s="120" t="s">
        <v>217</v>
      </c>
    </row>
    <row r="44" spans="2:30" ht="15.95" customHeight="1" x14ac:dyDescent="0.15">
      <c r="B44" s="347" t="s">
        <v>218</v>
      </c>
    </row>
    <row r="45" spans="2:30" ht="15.95" customHeight="1" x14ac:dyDescent="0.15">
      <c r="B45" s="318"/>
    </row>
    <row r="46" spans="2:30" ht="15.95" customHeight="1" x14ac:dyDescent="0.15">
      <c r="B46" s="307"/>
      <c r="C46" s="307"/>
      <c r="D46" s="307"/>
      <c r="E46" s="307"/>
      <c r="F46" s="307"/>
    </row>
    <row r="47" spans="2:30" ht="15.95" customHeight="1" x14ac:dyDescent="0.15">
      <c r="B47" s="307"/>
      <c r="C47" s="307"/>
      <c r="D47" s="307"/>
      <c r="E47" s="307"/>
      <c r="F47" s="307"/>
    </row>
    <row r="48" spans="2:30" ht="15.95" customHeight="1" x14ac:dyDescent="0.15">
      <c r="B48" s="307"/>
      <c r="C48" s="307"/>
      <c r="D48" s="307"/>
      <c r="E48" s="307"/>
      <c r="F48" s="307"/>
    </row>
  </sheetData>
  <sheetProtection insertRows="0"/>
  <protectedRanges>
    <protectedRange sqref="A46:IS47" name="範囲3"/>
    <protectedRange sqref="B7 B13 B9 B11 B21 B23 B25 B27 B29 B15 B17:B19 C18:AC18 D17:AC17 B16:AC16 D15:AC15 B26:AC26 B22:AC22 B20:AC20 B14:AC14 B12:AC12 B10:AC10 B8:AC8 B30:AC30 D29:AC29 D27:AC27 B28:AC28 D25:AC25 B24:AC24 D23:AC23 D21:AC21 D11:AC11 D9:AC9 D19:AC19 D13:AC13 D7:AC7 B5:AC6" name="範囲1"/>
    <protectedRange sqref="C7 C13 C19 C9 C11 C21 C23 C25 C27 C29 C15 C17" name="範囲1_1"/>
  </protectedRanges>
  <mergeCells count="20">
    <mergeCell ref="B35:C35"/>
    <mergeCell ref="B36:C36"/>
    <mergeCell ref="B15:B16"/>
    <mergeCell ref="B17:B18"/>
    <mergeCell ref="B31:C31"/>
    <mergeCell ref="B29:B30"/>
    <mergeCell ref="B21:B22"/>
    <mergeCell ref="B27:B28"/>
    <mergeCell ref="B1:AD1"/>
    <mergeCell ref="B23:B24"/>
    <mergeCell ref="B25:B26"/>
    <mergeCell ref="B9:B10"/>
    <mergeCell ref="B11:B12"/>
    <mergeCell ref="AD3:AD4"/>
    <mergeCell ref="D3:W3"/>
    <mergeCell ref="B3:C4"/>
    <mergeCell ref="B19:B20"/>
    <mergeCell ref="B5:B6"/>
    <mergeCell ref="B7:B8"/>
    <mergeCell ref="B13:B14"/>
  </mergeCells>
  <phoneticPr fontId="2"/>
  <printOptions horizontalCentered="1"/>
  <pageMargins left="0.51181102362204722" right="0.59055118110236227" top="0.98425196850393704" bottom="0.39370078740157483" header="0.51181102362204722" footer="0.23622047244094491"/>
  <pageSetup paperSize="8" scale="70" orientation="landscape" r:id="rId1"/>
  <headerFooter alignWithMargins="0">
    <oddHeader>&amp;R（仮称）新ごみ処理施設整備・運営事業（エネルギー回収型廃棄物処理施設）に係る提案書類(&amp;A)</oddHeader>
  </headerFooter>
  <rowBreaks count="1" manualBreakCount="1">
    <brk id="4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D61"/>
  <sheetViews>
    <sheetView showGridLines="0" view="pageBreakPreview" topLeftCell="M1" zoomScale="85" zoomScaleNormal="70" zoomScaleSheetLayoutView="85" zoomScalePageLayoutView="70" workbookViewId="0">
      <selection activeCell="AC55" sqref="AC55"/>
    </sheetView>
  </sheetViews>
  <sheetFormatPr defaultColWidth="9" defaultRowHeight="30" customHeight="1" x14ac:dyDescent="0.15"/>
  <cols>
    <col min="1" max="1" width="2.625" style="307" customWidth="1"/>
    <col min="2" max="2" width="28.625" style="319" customWidth="1"/>
    <col min="3" max="3" width="7" style="319" customWidth="1"/>
    <col min="4" max="6" width="10.625" style="320" customWidth="1"/>
    <col min="7" max="29" width="10.625" style="307" customWidth="1"/>
    <col min="30" max="30" width="12.625" style="307" customWidth="1"/>
    <col min="31" max="16384" width="9" style="307"/>
  </cols>
  <sheetData>
    <row r="1" spans="2:30" s="300" customFormat="1" ht="24.95" customHeight="1" x14ac:dyDescent="0.15">
      <c r="B1" s="729" t="s">
        <v>194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  <c r="W1" s="729"/>
      <c r="X1" s="729"/>
      <c r="Y1" s="729"/>
      <c r="Z1" s="729"/>
      <c r="AA1" s="729"/>
      <c r="AB1" s="729"/>
      <c r="AC1" s="729"/>
      <c r="AD1" s="729"/>
    </row>
    <row r="2" spans="2:30" s="300" customFormat="1" ht="20.100000000000001" customHeight="1" x14ac:dyDescent="0.15">
      <c r="B2" s="301"/>
      <c r="C2" s="302"/>
      <c r="D2" s="303"/>
      <c r="E2" s="303"/>
      <c r="F2" s="303"/>
      <c r="AC2" s="304"/>
      <c r="AD2" s="305" t="s">
        <v>116</v>
      </c>
    </row>
    <row r="3" spans="2:30" ht="17.100000000000001" customHeight="1" x14ac:dyDescent="0.15">
      <c r="B3" s="736" t="s">
        <v>115</v>
      </c>
      <c r="C3" s="737"/>
      <c r="D3" s="734" t="s">
        <v>114</v>
      </c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735"/>
      <c r="Y3" s="735"/>
      <c r="Z3" s="735"/>
      <c r="AA3" s="735"/>
      <c r="AB3" s="735"/>
      <c r="AC3" s="735"/>
      <c r="AD3" s="732" t="s">
        <v>99</v>
      </c>
    </row>
    <row r="4" spans="2:30" ht="30" customHeight="1" x14ac:dyDescent="0.15">
      <c r="B4" s="738"/>
      <c r="C4" s="739"/>
      <c r="D4" s="348" t="s">
        <v>283</v>
      </c>
      <c r="E4" s="348" t="s">
        <v>284</v>
      </c>
      <c r="F4" s="348" t="s">
        <v>285</v>
      </c>
      <c r="G4" s="348" t="s">
        <v>286</v>
      </c>
      <c r="H4" s="348" t="s">
        <v>287</v>
      </c>
      <c r="I4" s="348" t="s">
        <v>288</v>
      </c>
      <c r="J4" s="348" t="s">
        <v>289</v>
      </c>
      <c r="K4" s="348" t="s">
        <v>290</v>
      </c>
      <c r="L4" s="348" t="s">
        <v>291</v>
      </c>
      <c r="M4" s="348" t="s">
        <v>292</v>
      </c>
      <c r="N4" s="348" t="s">
        <v>293</v>
      </c>
      <c r="O4" s="348" t="s">
        <v>294</v>
      </c>
      <c r="P4" s="348" t="s">
        <v>295</v>
      </c>
      <c r="Q4" s="348" t="s">
        <v>296</v>
      </c>
      <c r="R4" s="348" t="s">
        <v>297</v>
      </c>
      <c r="S4" s="348" t="s">
        <v>298</v>
      </c>
      <c r="T4" s="348" t="s">
        <v>299</v>
      </c>
      <c r="U4" s="348" t="s">
        <v>300</v>
      </c>
      <c r="V4" s="348" t="s">
        <v>301</v>
      </c>
      <c r="W4" s="348" t="s">
        <v>302</v>
      </c>
      <c r="X4" s="348" t="s">
        <v>303</v>
      </c>
      <c r="Y4" s="348" t="s">
        <v>304</v>
      </c>
      <c r="Z4" s="348" t="s">
        <v>305</v>
      </c>
      <c r="AA4" s="348" t="s">
        <v>306</v>
      </c>
      <c r="AB4" s="348" t="s">
        <v>341</v>
      </c>
      <c r="AC4" s="348" t="s">
        <v>342</v>
      </c>
      <c r="AD4" s="733"/>
    </row>
    <row r="5" spans="2:30" ht="15.95" customHeight="1" x14ac:dyDescent="0.15">
      <c r="B5" s="730"/>
      <c r="C5" s="308" t="s">
        <v>113</v>
      </c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50">
        <f t="shared" ref="AD5:AD31" si="0">SUM(D5:AC5)</f>
        <v>0</v>
      </c>
    </row>
    <row r="6" spans="2:30" ht="15.95" customHeight="1" x14ac:dyDescent="0.15">
      <c r="B6" s="731"/>
      <c r="C6" s="312" t="s">
        <v>112</v>
      </c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2">
        <f t="shared" si="0"/>
        <v>0</v>
      </c>
    </row>
    <row r="7" spans="2:30" ht="15.95" customHeight="1" x14ac:dyDescent="0.15">
      <c r="B7" s="744"/>
      <c r="C7" s="308" t="s">
        <v>113</v>
      </c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50">
        <f t="shared" si="0"/>
        <v>0</v>
      </c>
    </row>
    <row r="8" spans="2:30" ht="15.95" customHeight="1" x14ac:dyDescent="0.15">
      <c r="B8" s="745"/>
      <c r="C8" s="312" t="s">
        <v>112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1"/>
      <c r="U8" s="351"/>
      <c r="V8" s="351"/>
      <c r="W8" s="351"/>
      <c r="X8" s="351"/>
      <c r="Y8" s="351"/>
      <c r="Z8" s="351"/>
      <c r="AA8" s="351"/>
      <c r="AB8" s="351"/>
      <c r="AC8" s="351"/>
      <c r="AD8" s="352">
        <f t="shared" si="0"/>
        <v>0</v>
      </c>
    </row>
    <row r="9" spans="2:30" ht="15.95" customHeight="1" x14ac:dyDescent="0.15">
      <c r="B9" s="744"/>
      <c r="C9" s="308" t="s">
        <v>113</v>
      </c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50">
        <f t="shared" si="0"/>
        <v>0</v>
      </c>
    </row>
    <row r="10" spans="2:30" ht="15.95" customHeight="1" x14ac:dyDescent="0.15">
      <c r="B10" s="745"/>
      <c r="C10" s="312" t="s">
        <v>112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2">
        <f t="shared" si="0"/>
        <v>0</v>
      </c>
    </row>
    <row r="11" spans="2:30" ht="15.95" customHeight="1" x14ac:dyDescent="0.15">
      <c r="B11" s="730"/>
      <c r="C11" s="308" t="s">
        <v>113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50">
        <f t="shared" si="0"/>
        <v>0</v>
      </c>
    </row>
    <row r="12" spans="2:30" ht="15.95" customHeight="1" x14ac:dyDescent="0.15">
      <c r="B12" s="731"/>
      <c r="C12" s="312" t="s">
        <v>112</v>
      </c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1"/>
      <c r="Y12" s="351"/>
      <c r="Z12" s="351"/>
      <c r="AA12" s="351"/>
      <c r="AB12" s="351"/>
      <c r="AC12" s="351"/>
      <c r="AD12" s="352">
        <f t="shared" si="0"/>
        <v>0</v>
      </c>
    </row>
    <row r="13" spans="2:30" ht="15.95" customHeight="1" x14ac:dyDescent="0.15">
      <c r="B13" s="730"/>
      <c r="C13" s="308" t="s">
        <v>113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50">
        <f t="shared" si="0"/>
        <v>0</v>
      </c>
    </row>
    <row r="14" spans="2:30" ht="15.95" customHeight="1" x14ac:dyDescent="0.15">
      <c r="B14" s="731"/>
      <c r="C14" s="312" t="s">
        <v>112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2">
        <f t="shared" si="0"/>
        <v>0</v>
      </c>
    </row>
    <row r="15" spans="2:30" ht="15.95" customHeight="1" x14ac:dyDescent="0.15">
      <c r="B15" s="730"/>
      <c r="C15" s="308" t="s">
        <v>113</v>
      </c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50">
        <f t="shared" si="0"/>
        <v>0</v>
      </c>
    </row>
    <row r="16" spans="2:30" ht="15.95" customHeight="1" x14ac:dyDescent="0.15">
      <c r="B16" s="731"/>
      <c r="C16" s="312" t="s">
        <v>112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  <c r="AA16" s="351"/>
      <c r="AB16" s="351"/>
      <c r="AC16" s="351"/>
      <c r="AD16" s="352">
        <f t="shared" si="0"/>
        <v>0</v>
      </c>
    </row>
    <row r="17" spans="2:30" ht="15.95" customHeight="1" x14ac:dyDescent="0.15">
      <c r="B17" s="730"/>
      <c r="C17" s="308" t="s">
        <v>113</v>
      </c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50">
        <f t="shared" si="0"/>
        <v>0</v>
      </c>
    </row>
    <row r="18" spans="2:30" ht="15.95" customHeight="1" x14ac:dyDescent="0.15">
      <c r="B18" s="731"/>
      <c r="C18" s="312" t="s">
        <v>112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2">
        <f t="shared" si="0"/>
        <v>0</v>
      </c>
    </row>
    <row r="19" spans="2:30" ht="15.95" customHeight="1" x14ac:dyDescent="0.15">
      <c r="B19" s="730"/>
      <c r="C19" s="308" t="s">
        <v>113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50">
        <f t="shared" si="0"/>
        <v>0</v>
      </c>
    </row>
    <row r="20" spans="2:30" ht="15.95" customHeight="1" x14ac:dyDescent="0.15">
      <c r="B20" s="731"/>
      <c r="C20" s="312" t="s">
        <v>112</v>
      </c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/>
      <c r="AC20" s="351"/>
      <c r="AD20" s="352">
        <f t="shared" si="0"/>
        <v>0</v>
      </c>
    </row>
    <row r="21" spans="2:30" ht="15.95" customHeight="1" x14ac:dyDescent="0.15">
      <c r="B21" s="730"/>
      <c r="C21" s="308" t="s">
        <v>113</v>
      </c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50">
        <f t="shared" si="0"/>
        <v>0</v>
      </c>
    </row>
    <row r="22" spans="2:30" ht="15.95" customHeight="1" x14ac:dyDescent="0.15">
      <c r="B22" s="731"/>
      <c r="C22" s="312" t="s">
        <v>112</v>
      </c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2">
        <f t="shared" si="0"/>
        <v>0</v>
      </c>
    </row>
    <row r="23" spans="2:30" ht="15.95" customHeight="1" x14ac:dyDescent="0.15">
      <c r="B23" s="730"/>
      <c r="C23" s="308" t="s">
        <v>113</v>
      </c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50">
        <f t="shared" si="0"/>
        <v>0</v>
      </c>
    </row>
    <row r="24" spans="2:30" ht="15.95" customHeight="1" x14ac:dyDescent="0.15">
      <c r="B24" s="731"/>
      <c r="C24" s="312" t="s">
        <v>112</v>
      </c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2">
        <f t="shared" si="0"/>
        <v>0</v>
      </c>
    </row>
    <row r="25" spans="2:30" ht="15.95" customHeight="1" x14ac:dyDescent="0.15">
      <c r="B25" s="730"/>
      <c r="C25" s="308" t="s">
        <v>113</v>
      </c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50">
        <f t="shared" si="0"/>
        <v>0</v>
      </c>
    </row>
    <row r="26" spans="2:30" ht="15.95" customHeight="1" x14ac:dyDescent="0.15">
      <c r="B26" s="731"/>
      <c r="C26" s="312" t="s">
        <v>112</v>
      </c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2">
        <f t="shared" si="0"/>
        <v>0</v>
      </c>
    </row>
    <row r="27" spans="2:30" ht="15.95" customHeight="1" x14ac:dyDescent="0.15">
      <c r="B27" s="730"/>
      <c r="C27" s="308" t="s">
        <v>113</v>
      </c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50">
        <f t="shared" si="0"/>
        <v>0</v>
      </c>
    </row>
    <row r="28" spans="2:30" ht="15.95" customHeight="1" x14ac:dyDescent="0.15">
      <c r="B28" s="731"/>
      <c r="C28" s="312" t="s">
        <v>112</v>
      </c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2">
        <f t="shared" si="0"/>
        <v>0</v>
      </c>
    </row>
    <row r="29" spans="2:30" ht="15" customHeight="1" x14ac:dyDescent="0.15">
      <c r="B29" s="730"/>
      <c r="C29" s="308" t="s">
        <v>113</v>
      </c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50">
        <f t="shared" si="0"/>
        <v>0</v>
      </c>
    </row>
    <row r="30" spans="2:30" ht="15" customHeight="1" x14ac:dyDescent="0.15">
      <c r="B30" s="731"/>
      <c r="C30" s="312" t="s">
        <v>112</v>
      </c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52">
        <f t="shared" si="0"/>
        <v>0</v>
      </c>
    </row>
    <row r="31" spans="2:30" ht="15.95" customHeight="1" x14ac:dyDescent="0.15">
      <c r="B31" s="730"/>
      <c r="C31" s="308" t="s">
        <v>113</v>
      </c>
      <c r="D31" s="349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  <c r="AA31" s="349"/>
      <c r="AB31" s="349"/>
      <c r="AC31" s="349"/>
      <c r="AD31" s="350">
        <f t="shared" si="0"/>
        <v>0</v>
      </c>
    </row>
    <row r="32" spans="2:30" ht="15.95" customHeight="1" x14ac:dyDescent="0.15">
      <c r="B32" s="731"/>
      <c r="C32" s="312" t="s">
        <v>112</v>
      </c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351"/>
      <c r="Z32" s="351"/>
      <c r="AA32" s="351"/>
      <c r="AB32" s="351"/>
      <c r="AC32" s="351"/>
      <c r="AD32" s="352">
        <f t="shared" ref="AD32:AD50" si="1">SUM(D32:AC32)</f>
        <v>0</v>
      </c>
    </row>
    <row r="33" spans="2:30" ht="15.95" customHeight="1" x14ac:dyDescent="0.15">
      <c r="B33" s="730"/>
      <c r="C33" s="308" t="s">
        <v>113</v>
      </c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350">
        <f t="shared" si="1"/>
        <v>0</v>
      </c>
    </row>
    <row r="34" spans="2:30" ht="15.95" customHeight="1" x14ac:dyDescent="0.15">
      <c r="B34" s="731"/>
      <c r="C34" s="312" t="s">
        <v>112</v>
      </c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2">
        <f t="shared" si="1"/>
        <v>0</v>
      </c>
    </row>
    <row r="35" spans="2:30" ht="15.95" customHeight="1" x14ac:dyDescent="0.15">
      <c r="B35" s="730"/>
      <c r="C35" s="308" t="s">
        <v>113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50">
        <f t="shared" si="1"/>
        <v>0</v>
      </c>
    </row>
    <row r="36" spans="2:30" ht="15.95" customHeight="1" x14ac:dyDescent="0.15">
      <c r="B36" s="731"/>
      <c r="C36" s="312" t="s">
        <v>112</v>
      </c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1"/>
      <c r="AA36" s="351"/>
      <c r="AB36" s="351"/>
      <c r="AC36" s="351"/>
      <c r="AD36" s="352">
        <f t="shared" si="1"/>
        <v>0</v>
      </c>
    </row>
    <row r="37" spans="2:30" ht="15.95" customHeight="1" x14ac:dyDescent="0.15">
      <c r="B37" s="730"/>
      <c r="C37" s="308" t="s">
        <v>113</v>
      </c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50">
        <f t="shared" si="1"/>
        <v>0</v>
      </c>
    </row>
    <row r="38" spans="2:30" ht="15.95" customHeight="1" x14ac:dyDescent="0.15">
      <c r="B38" s="731"/>
      <c r="C38" s="312" t="s">
        <v>112</v>
      </c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2">
        <f t="shared" si="1"/>
        <v>0</v>
      </c>
    </row>
    <row r="39" spans="2:30" ht="15.95" customHeight="1" x14ac:dyDescent="0.15">
      <c r="B39" s="730"/>
      <c r="C39" s="308" t="s">
        <v>113</v>
      </c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50">
        <f t="shared" si="1"/>
        <v>0</v>
      </c>
    </row>
    <row r="40" spans="2:30" ht="15.95" customHeight="1" x14ac:dyDescent="0.15">
      <c r="B40" s="731"/>
      <c r="C40" s="312" t="s">
        <v>112</v>
      </c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51"/>
      <c r="Z40" s="351"/>
      <c r="AA40" s="351"/>
      <c r="AB40" s="351"/>
      <c r="AC40" s="351"/>
      <c r="AD40" s="352">
        <f t="shared" si="1"/>
        <v>0</v>
      </c>
    </row>
    <row r="41" spans="2:30" ht="15.95" customHeight="1" x14ac:dyDescent="0.15">
      <c r="B41" s="730"/>
      <c r="C41" s="308" t="s">
        <v>113</v>
      </c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50">
        <f t="shared" si="1"/>
        <v>0</v>
      </c>
    </row>
    <row r="42" spans="2:30" ht="15.95" customHeight="1" x14ac:dyDescent="0.15">
      <c r="B42" s="731"/>
      <c r="C42" s="312" t="s">
        <v>112</v>
      </c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351"/>
      <c r="Z42" s="351"/>
      <c r="AA42" s="351"/>
      <c r="AB42" s="351"/>
      <c r="AC42" s="351"/>
      <c r="AD42" s="352">
        <f t="shared" si="1"/>
        <v>0</v>
      </c>
    </row>
    <row r="43" spans="2:30" ht="15.95" customHeight="1" x14ac:dyDescent="0.15">
      <c r="B43" s="730"/>
      <c r="C43" s="308" t="s">
        <v>113</v>
      </c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50">
        <f t="shared" si="1"/>
        <v>0</v>
      </c>
    </row>
    <row r="44" spans="2:30" ht="15.95" customHeight="1" x14ac:dyDescent="0.15">
      <c r="B44" s="731"/>
      <c r="C44" s="312" t="s">
        <v>112</v>
      </c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351"/>
      <c r="AD44" s="352">
        <f t="shared" si="1"/>
        <v>0</v>
      </c>
    </row>
    <row r="45" spans="2:30" ht="15.95" customHeight="1" x14ac:dyDescent="0.15">
      <c r="B45" s="730"/>
      <c r="C45" s="308" t="s">
        <v>113</v>
      </c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50">
        <f t="shared" si="1"/>
        <v>0</v>
      </c>
    </row>
    <row r="46" spans="2:30" ht="15.95" customHeight="1" x14ac:dyDescent="0.15">
      <c r="B46" s="731"/>
      <c r="C46" s="312" t="s">
        <v>112</v>
      </c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1"/>
      <c r="V46" s="351"/>
      <c r="W46" s="351"/>
      <c r="X46" s="351"/>
      <c r="Y46" s="351"/>
      <c r="Z46" s="351"/>
      <c r="AA46" s="351"/>
      <c r="AB46" s="351"/>
      <c r="AC46" s="351"/>
      <c r="AD46" s="352">
        <f t="shared" si="1"/>
        <v>0</v>
      </c>
    </row>
    <row r="47" spans="2:30" ht="15.95" customHeight="1" x14ac:dyDescent="0.15">
      <c r="B47" s="730"/>
      <c r="C47" s="308" t="s">
        <v>113</v>
      </c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50">
        <f t="shared" si="1"/>
        <v>0</v>
      </c>
    </row>
    <row r="48" spans="2:30" ht="15.95" customHeight="1" x14ac:dyDescent="0.15">
      <c r="B48" s="731"/>
      <c r="C48" s="312" t="s">
        <v>112</v>
      </c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/>
      <c r="X48" s="351"/>
      <c r="Y48" s="351"/>
      <c r="Z48" s="351"/>
      <c r="AA48" s="351"/>
      <c r="AB48" s="351"/>
      <c r="AC48" s="351"/>
      <c r="AD48" s="352">
        <f t="shared" si="1"/>
        <v>0</v>
      </c>
    </row>
    <row r="49" spans="2:30" ht="15.95" customHeight="1" x14ac:dyDescent="0.15">
      <c r="B49" s="730"/>
      <c r="C49" s="308" t="s">
        <v>113</v>
      </c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  <c r="AC49" s="349"/>
      <c r="AD49" s="350">
        <f t="shared" si="1"/>
        <v>0</v>
      </c>
    </row>
    <row r="50" spans="2:30" ht="15.95" customHeight="1" x14ac:dyDescent="0.15">
      <c r="B50" s="731"/>
      <c r="C50" s="312" t="s">
        <v>112</v>
      </c>
      <c r="D50" s="351"/>
      <c r="E50" s="351"/>
      <c r="F50" s="351"/>
      <c r="G50" s="351"/>
      <c r="H50" s="351"/>
      <c r="I50" s="351"/>
      <c r="J50" s="351"/>
      <c r="K50" s="351"/>
      <c r="L50" s="351"/>
      <c r="M50" s="351"/>
      <c r="N50" s="351"/>
      <c r="O50" s="351"/>
      <c r="P50" s="351"/>
      <c r="Q50" s="351"/>
      <c r="R50" s="351"/>
      <c r="S50" s="351"/>
      <c r="T50" s="351"/>
      <c r="U50" s="351"/>
      <c r="V50" s="351"/>
      <c r="W50" s="351"/>
      <c r="X50" s="351"/>
      <c r="Y50" s="351"/>
      <c r="Z50" s="351"/>
      <c r="AA50" s="351"/>
      <c r="AB50" s="351"/>
      <c r="AC50" s="351"/>
      <c r="AD50" s="352">
        <f t="shared" si="1"/>
        <v>0</v>
      </c>
    </row>
    <row r="51" spans="2:30" ht="20.100000000000001" customHeight="1" x14ac:dyDescent="0.15">
      <c r="B51" s="742" t="s">
        <v>111</v>
      </c>
      <c r="C51" s="743"/>
      <c r="D51" s="353">
        <f t="shared" ref="D51:V51" si="2">SUM(D6+D8+D10+D12+D14+D16+D18+D20+D22+D24+D26+D28+D30+D32+D34+D36+D38+D40+D42+D44+D46+D48+D50)</f>
        <v>0</v>
      </c>
      <c r="E51" s="353">
        <f t="shared" si="2"/>
        <v>0</v>
      </c>
      <c r="F51" s="353">
        <f t="shared" si="2"/>
        <v>0</v>
      </c>
      <c r="G51" s="353">
        <f t="shared" si="2"/>
        <v>0</v>
      </c>
      <c r="H51" s="353">
        <f t="shared" si="2"/>
        <v>0</v>
      </c>
      <c r="I51" s="353">
        <f t="shared" si="2"/>
        <v>0</v>
      </c>
      <c r="J51" s="353">
        <f t="shared" si="2"/>
        <v>0</v>
      </c>
      <c r="K51" s="353">
        <f t="shared" si="2"/>
        <v>0</v>
      </c>
      <c r="L51" s="353">
        <f t="shared" si="2"/>
        <v>0</v>
      </c>
      <c r="M51" s="353">
        <f t="shared" si="2"/>
        <v>0</v>
      </c>
      <c r="N51" s="353">
        <f t="shared" si="2"/>
        <v>0</v>
      </c>
      <c r="O51" s="353">
        <f t="shared" si="2"/>
        <v>0</v>
      </c>
      <c r="P51" s="353">
        <f t="shared" si="2"/>
        <v>0</v>
      </c>
      <c r="Q51" s="353">
        <f t="shared" si="2"/>
        <v>0</v>
      </c>
      <c r="R51" s="353">
        <f t="shared" si="2"/>
        <v>0</v>
      </c>
      <c r="S51" s="353">
        <f t="shared" si="2"/>
        <v>0</v>
      </c>
      <c r="T51" s="353">
        <f t="shared" si="2"/>
        <v>0</v>
      </c>
      <c r="U51" s="353">
        <f t="shared" si="2"/>
        <v>0</v>
      </c>
      <c r="V51" s="353">
        <f t="shared" si="2"/>
        <v>0</v>
      </c>
      <c r="W51" s="353">
        <f t="shared" ref="W51:AB51" si="3">SUM(W6+W8+W10+W12+W14+W16+W18+W20+W22+W24+W26+W28+W30+W32+W34+W36+W38+W40+W42+W44+W46+W48+W50)</f>
        <v>0</v>
      </c>
      <c r="X51" s="353">
        <f t="shared" si="3"/>
        <v>0</v>
      </c>
      <c r="Y51" s="353">
        <f t="shared" si="3"/>
        <v>0</v>
      </c>
      <c r="Z51" s="353">
        <f t="shared" si="3"/>
        <v>0</v>
      </c>
      <c r="AA51" s="353">
        <f t="shared" si="3"/>
        <v>0</v>
      </c>
      <c r="AB51" s="353">
        <f t="shared" si="3"/>
        <v>0</v>
      </c>
      <c r="AC51" s="354">
        <f>SUM(AC6+AC8+AC10+AC12+AC14+AC16+AC18+AC20+AC22+AC24+AC26+AC28+AC30+AC32+AC34+AC36+AC38+AC40+AC42+AC44+AC46+AC48+AC50)</f>
        <v>0</v>
      </c>
      <c r="AD51" s="355">
        <f>SUM(AD6+AD8+AD10+AD12+AD14+AD16+AD18+AD20+AD22+AD24+AD26+AD28+AD30+AD32+AD34+AD36+AD38+AD40+AD42+AD44+AD46+AD48+AD50)</f>
        <v>0</v>
      </c>
    </row>
    <row r="52" spans="2:30" ht="15.95" customHeight="1" x14ac:dyDescent="0.15">
      <c r="B52" s="318"/>
    </row>
    <row r="53" spans="2:30" ht="15.95" customHeight="1" x14ac:dyDescent="0.15">
      <c r="B53" s="204" t="s">
        <v>88</v>
      </c>
    </row>
    <row r="54" spans="2:30" ht="15.95" customHeight="1" x14ac:dyDescent="0.15">
      <c r="B54" s="356"/>
      <c r="C54" s="322" t="s">
        <v>87</v>
      </c>
      <c r="D54" s="323">
        <v>11</v>
      </c>
      <c r="E54" s="324">
        <v>12</v>
      </c>
      <c r="F54" s="324">
        <v>12</v>
      </c>
      <c r="G54" s="324">
        <v>12</v>
      </c>
      <c r="H54" s="324">
        <v>12</v>
      </c>
      <c r="I54" s="324">
        <v>12</v>
      </c>
      <c r="J54" s="324">
        <v>12</v>
      </c>
      <c r="K54" s="324">
        <v>12</v>
      </c>
      <c r="L54" s="324">
        <v>12</v>
      </c>
      <c r="M54" s="324">
        <v>12</v>
      </c>
      <c r="N54" s="324">
        <v>12</v>
      </c>
      <c r="O54" s="324">
        <v>12</v>
      </c>
      <c r="P54" s="324">
        <v>12</v>
      </c>
      <c r="Q54" s="324">
        <v>12</v>
      </c>
      <c r="R54" s="324">
        <v>12</v>
      </c>
      <c r="S54" s="324">
        <v>12</v>
      </c>
      <c r="T54" s="324">
        <v>12</v>
      </c>
      <c r="U54" s="324">
        <v>12</v>
      </c>
      <c r="V54" s="324">
        <v>12</v>
      </c>
      <c r="W54" s="324">
        <v>12</v>
      </c>
      <c r="X54" s="324">
        <v>12</v>
      </c>
      <c r="Y54" s="324">
        <v>12</v>
      </c>
      <c r="Z54" s="324">
        <v>12</v>
      </c>
      <c r="AA54" s="324">
        <v>12</v>
      </c>
      <c r="AB54" s="324">
        <v>12</v>
      </c>
      <c r="AC54" s="357">
        <v>1</v>
      </c>
      <c r="AD54" s="327">
        <f>SUM(D54:AC54)</f>
        <v>300</v>
      </c>
    </row>
    <row r="55" spans="2:30" ht="15.95" customHeight="1" x14ac:dyDescent="0.15">
      <c r="B55" s="334" t="s">
        <v>106</v>
      </c>
      <c r="C55" s="335" t="s">
        <v>105</v>
      </c>
      <c r="D55" s="337">
        <f t="shared" ref="D55:V55" si="4">$AD56*D54</f>
        <v>0</v>
      </c>
      <c r="E55" s="338">
        <f t="shared" si="4"/>
        <v>0</v>
      </c>
      <c r="F55" s="338">
        <f t="shared" si="4"/>
        <v>0</v>
      </c>
      <c r="G55" s="338">
        <f t="shared" si="4"/>
        <v>0</v>
      </c>
      <c r="H55" s="338">
        <f t="shared" si="4"/>
        <v>0</v>
      </c>
      <c r="I55" s="338">
        <f t="shared" si="4"/>
        <v>0</v>
      </c>
      <c r="J55" s="338">
        <f t="shared" si="4"/>
        <v>0</v>
      </c>
      <c r="K55" s="338">
        <f t="shared" si="4"/>
        <v>0</v>
      </c>
      <c r="L55" s="338">
        <f t="shared" si="4"/>
        <v>0</v>
      </c>
      <c r="M55" s="338">
        <f t="shared" si="4"/>
        <v>0</v>
      </c>
      <c r="N55" s="338">
        <f t="shared" si="4"/>
        <v>0</v>
      </c>
      <c r="O55" s="338">
        <f t="shared" si="4"/>
        <v>0</v>
      </c>
      <c r="P55" s="338">
        <f t="shared" si="4"/>
        <v>0</v>
      </c>
      <c r="Q55" s="338">
        <f t="shared" si="4"/>
        <v>0</v>
      </c>
      <c r="R55" s="338">
        <f t="shared" si="4"/>
        <v>0</v>
      </c>
      <c r="S55" s="338">
        <f t="shared" si="4"/>
        <v>0</v>
      </c>
      <c r="T55" s="338">
        <f t="shared" si="4"/>
        <v>0</v>
      </c>
      <c r="U55" s="338">
        <f t="shared" si="4"/>
        <v>0</v>
      </c>
      <c r="V55" s="338">
        <f t="shared" si="4"/>
        <v>0</v>
      </c>
      <c r="W55" s="338">
        <f t="shared" ref="W55:AB55" si="5">$AD56*W54</f>
        <v>0</v>
      </c>
      <c r="X55" s="338">
        <f t="shared" si="5"/>
        <v>0</v>
      </c>
      <c r="Y55" s="338">
        <f t="shared" si="5"/>
        <v>0</v>
      </c>
      <c r="Z55" s="338">
        <f t="shared" si="5"/>
        <v>0</v>
      </c>
      <c r="AA55" s="338">
        <f t="shared" si="5"/>
        <v>0</v>
      </c>
      <c r="AB55" s="338">
        <f t="shared" si="5"/>
        <v>0</v>
      </c>
      <c r="AC55" s="358">
        <f>$AD56*AC54</f>
        <v>0</v>
      </c>
      <c r="AD55" s="340">
        <f>SUM(D55:AC55)</f>
        <v>0</v>
      </c>
    </row>
    <row r="56" spans="2:30" ht="15.95" customHeight="1" x14ac:dyDescent="0.15">
      <c r="B56" s="341" t="s">
        <v>121</v>
      </c>
      <c r="C56" s="342" t="s">
        <v>104</v>
      </c>
      <c r="D56" s="359">
        <f t="shared" ref="D56:V56" si="6">D55/D54</f>
        <v>0</v>
      </c>
      <c r="E56" s="344">
        <f t="shared" si="6"/>
        <v>0</v>
      </c>
      <c r="F56" s="344">
        <f t="shared" si="6"/>
        <v>0</v>
      </c>
      <c r="G56" s="344">
        <f t="shared" si="6"/>
        <v>0</v>
      </c>
      <c r="H56" s="344">
        <f t="shared" si="6"/>
        <v>0</v>
      </c>
      <c r="I56" s="344">
        <f t="shared" si="6"/>
        <v>0</v>
      </c>
      <c r="J56" s="344">
        <f>J55/J54</f>
        <v>0</v>
      </c>
      <c r="K56" s="344">
        <f t="shared" si="6"/>
        <v>0</v>
      </c>
      <c r="L56" s="344">
        <f t="shared" si="6"/>
        <v>0</v>
      </c>
      <c r="M56" s="344">
        <f t="shared" si="6"/>
        <v>0</v>
      </c>
      <c r="N56" s="344">
        <f t="shared" si="6"/>
        <v>0</v>
      </c>
      <c r="O56" s="344">
        <f t="shared" si="6"/>
        <v>0</v>
      </c>
      <c r="P56" s="344">
        <f t="shared" si="6"/>
        <v>0</v>
      </c>
      <c r="Q56" s="344">
        <f t="shared" si="6"/>
        <v>0</v>
      </c>
      <c r="R56" s="344">
        <f t="shared" si="6"/>
        <v>0</v>
      </c>
      <c r="S56" s="344">
        <f t="shared" si="6"/>
        <v>0</v>
      </c>
      <c r="T56" s="344">
        <f t="shared" si="6"/>
        <v>0</v>
      </c>
      <c r="U56" s="344">
        <f t="shared" si="6"/>
        <v>0</v>
      </c>
      <c r="V56" s="344">
        <f t="shared" si="6"/>
        <v>0</v>
      </c>
      <c r="W56" s="344">
        <f t="shared" ref="W56:AB56" si="7">W55/W54</f>
        <v>0</v>
      </c>
      <c r="X56" s="344">
        <f t="shared" si="7"/>
        <v>0</v>
      </c>
      <c r="Y56" s="344">
        <f t="shared" si="7"/>
        <v>0</v>
      </c>
      <c r="Z56" s="344">
        <f t="shared" si="7"/>
        <v>0</v>
      </c>
      <c r="AA56" s="344">
        <f t="shared" si="7"/>
        <v>0</v>
      </c>
      <c r="AB56" s="344">
        <f t="shared" si="7"/>
        <v>0</v>
      </c>
      <c r="AC56" s="360">
        <f>AC55/AC54</f>
        <v>0</v>
      </c>
      <c r="AD56" s="346">
        <f>AD51/AD54</f>
        <v>0</v>
      </c>
    </row>
    <row r="57" spans="2:30" ht="15.95" customHeight="1" x14ac:dyDescent="0.15">
      <c r="B57" s="120" t="s">
        <v>209</v>
      </c>
      <c r="C57" s="361"/>
      <c r="D57" s="362"/>
      <c r="E57" s="362"/>
      <c r="F57" s="362"/>
      <c r="G57" s="362"/>
      <c r="H57" s="362"/>
      <c r="I57" s="362"/>
      <c r="J57" s="362"/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</row>
    <row r="58" spans="2:30" ht="15.95" customHeight="1" x14ac:dyDescent="0.15">
      <c r="B58" s="120" t="s">
        <v>216</v>
      </c>
    </row>
    <row r="59" spans="2:30" ht="15.95" customHeight="1" x14ac:dyDescent="0.15">
      <c r="B59" s="120" t="s">
        <v>215</v>
      </c>
      <c r="C59" s="307"/>
      <c r="D59" s="307"/>
      <c r="E59" s="307"/>
      <c r="F59" s="307"/>
    </row>
    <row r="60" spans="2:30" ht="15.95" customHeight="1" x14ac:dyDescent="0.15">
      <c r="B60" s="120" t="s">
        <v>217</v>
      </c>
      <c r="C60" s="307"/>
      <c r="D60" s="307"/>
      <c r="E60" s="307"/>
      <c r="F60" s="307"/>
    </row>
    <row r="61" spans="2:30" ht="15.6" customHeight="1" x14ac:dyDescent="0.15">
      <c r="B61" s="120" t="s">
        <v>219</v>
      </c>
      <c r="C61" s="307"/>
      <c r="D61" s="307"/>
      <c r="E61" s="307"/>
      <c r="F61" s="307"/>
    </row>
  </sheetData>
  <sheetProtection insertRows="0"/>
  <protectedRanges>
    <protectedRange sqref="A58:IW60" name="範囲3_1"/>
    <protectedRange sqref="B31:AC50 C29:AC29 B5:AC28" name="範囲1_1"/>
    <protectedRange sqref="B29 B30:AC30" name="範囲1_2"/>
  </protectedRanges>
  <mergeCells count="28">
    <mergeCell ref="B51:C51"/>
    <mergeCell ref="B29:B30"/>
    <mergeCell ref="B31:B32"/>
    <mergeCell ref="B45:B46"/>
    <mergeCell ref="B47:B48"/>
    <mergeCell ref="B49:B50"/>
    <mergeCell ref="B39:B40"/>
    <mergeCell ref="B41:B42"/>
    <mergeCell ref="B43:B44"/>
    <mergeCell ref="B33:B34"/>
    <mergeCell ref="B35:B36"/>
    <mergeCell ref="B37:B38"/>
    <mergeCell ref="B23:B24"/>
    <mergeCell ref="B25:B26"/>
    <mergeCell ref="B27:B28"/>
    <mergeCell ref="B1:AD1"/>
    <mergeCell ref="B19:B20"/>
    <mergeCell ref="B21:B22"/>
    <mergeCell ref="AD3:AD4"/>
    <mergeCell ref="D3:AC3"/>
    <mergeCell ref="B13:B14"/>
    <mergeCell ref="B3:C4"/>
    <mergeCell ref="B9:B10"/>
    <mergeCell ref="B15:B16"/>
    <mergeCell ref="B17:B18"/>
    <mergeCell ref="B5:B6"/>
    <mergeCell ref="B7:B8"/>
    <mergeCell ref="B11:B12"/>
  </mergeCells>
  <phoneticPr fontId="2"/>
  <printOptions horizontalCentered="1"/>
  <pageMargins left="0.19685039370078741" right="0.19685039370078741" top="0.70866141732283472" bottom="0.31496062992125984" header="0.43307086614173229" footer="0.11811023622047245"/>
  <pageSetup paperSize="8" scale="63" fitToHeight="0" orientation="landscape" r:id="rId1"/>
  <headerFooter alignWithMargins="0">
    <oddHeader>&amp;R（仮称）新ごみ処理施設整備・運営事業（エネルギー回収型廃棄物処理施設）に係る提案書類(&amp;A)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様式リスト</vt:lpstr>
      <vt:lpstr>様式7-1</vt:lpstr>
      <vt:lpstr>様式7-2</vt:lpstr>
      <vt:lpstr>様式7-3</vt:lpstr>
      <vt:lpstr>様式7-4</vt:lpstr>
      <vt:lpstr>様式7-5</vt:lpstr>
      <vt:lpstr>様式7-6-1</vt:lpstr>
      <vt:lpstr>様式7-6-2</vt:lpstr>
      <vt:lpstr>様式7-7</vt:lpstr>
      <vt:lpstr>様式7-8</vt:lpstr>
      <vt:lpstr>様式7-9</vt:lpstr>
      <vt:lpstr>様式7-10</vt:lpstr>
      <vt:lpstr>様式7-11-1</vt:lpstr>
      <vt:lpstr>様式7-11-2</vt:lpstr>
      <vt:lpstr>'様式7-1'!Print_Area</vt:lpstr>
      <vt:lpstr>'様式7-10'!Print_Area</vt:lpstr>
      <vt:lpstr>'様式7-11-1'!Print_Area</vt:lpstr>
      <vt:lpstr>'様式7-11-2'!Print_Area</vt:lpstr>
      <vt:lpstr>'様式7-2'!Print_Area</vt:lpstr>
      <vt:lpstr>'様式7-3'!Print_Area</vt:lpstr>
      <vt:lpstr>'様式7-4'!Print_Area</vt:lpstr>
      <vt:lpstr>'様式7-5'!Print_Area</vt:lpstr>
      <vt:lpstr>'様式7-6-1'!Print_Area</vt:lpstr>
      <vt:lpstr>'様式7-6-2'!Print_Area</vt:lpstr>
      <vt:lpstr>'様式7-7'!Print_Area</vt:lpstr>
      <vt:lpstr>'様式7-8'!Print_Area</vt:lpstr>
      <vt:lpstr>'様式7-9'!Print_Area</vt:lpstr>
      <vt:lpstr>様式リスト!Print_Area</vt:lpstr>
      <vt:lpstr>'様式7-8'!Print_Titles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2019-07-30T08:28:43Z</dcterms:created>
  <dcterms:modified xsi:type="dcterms:W3CDTF">2020-10-28T01:34:24Z</dcterms:modified>
</cp:coreProperties>
</file>